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590" documentId="120_S{2AC9BD13-BADA-5192-A53E-5A8FF88502F6}" xr6:coauthVersionLast="47" xr6:coauthVersionMax="47" xr10:uidLastSave="{486C8300-C341-4EFE-89BE-90FED51C894D}"/>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4" i="9"/>
  <c r="B5" i="9"/>
  <c r="B6" i="9"/>
  <c r="B7" i="9"/>
  <c r="B8" i="9"/>
  <c r="B9" i="9"/>
  <c r="B10" i="9"/>
  <c r="B11" i="9"/>
  <c r="B12" i="9"/>
  <c r="B13" i="9"/>
  <c r="B14" i="9"/>
  <c r="B15" i="9"/>
  <c r="B16" i="9"/>
  <c r="B17" i="9"/>
  <c r="B18" i="9"/>
  <c r="B19" i="9"/>
  <c r="B20" i="9"/>
  <c r="B21" i="9"/>
  <c r="B22" i="9"/>
  <c r="B23" i="9"/>
  <c r="G4" i="9"/>
  <c r="G5" i="9"/>
  <c r="G6" i="9"/>
  <c r="G7" i="9"/>
  <c r="G8" i="9"/>
  <c r="G9" i="9"/>
  <c r="G10" i="9"/>
  <c r="G11" i="9"/>
  <c r="G12" i="9"/>
  <c r="G13" i="9"/>
  <c r="G14" i="9"/>
  <c r="G15" i="9"/>
  <c r="G16" i="9"/>
  <c r="G17" i="9"/>
  <c r="G18" i="9"/>
  <c r="G19" i="9"/>
  <c r="G20" i="9"/>
  <c r="G21" i="9"/>
  <c r="G22" i="9"/>
  <c r="G23" i="9"/>
  <c r="I4" i="9"/>
  <c r="I5" i="9"/>
  <c r="I6" i="9"/>
  <c r="I7" i="9"/>
  <c r="I8" i="9"/>
  <c r="I9" i="9"/>
  <c r="I10" i="9"/>
  <c r="I11" i="9"/>
  <c r="I12" i="9"/>
  <c r="I13" i="9"/>
  <c r="I14" i="9"/>
  <c r="I15" i="9"/>
  <c r="I16" i="9"/>
  <c r="I17" i="9"/>
  <c r="I18" i="9"/>
  <c r="I19" i="9"/>
  <c r="I20" i="9"/>
  <c r="I21" i="9"/>
  <c r="I22" i="9"/>
  <c r="I23" i="9"/>
  <c r="L4" i="9"/>
  <c r="L5" i="9"/>
  <c r="L6" i="9"/>
  <c r="L7" i="9"/>
  <c r="L8" i="9"/>
  <c r="L9" i="9"/>
  <c r="L10" i="9"/>
  <c r="L11" i="9"/>
  <c r="L12" i="9"/>
  <c r="L13" i="9"/>
  <c r="L14" i="9"/>
  <c r="L15" i="9"/>
  <c r="L16" i="9"/>
  <c r="L17" i="9"/>
  <c r="L18" i="9"/>
  <c r="L19" i="9"/>
  <c r="L20" i="9"/>
  <c r="L21" i="9"/>
  <c r="L22" i="9"/>
  <c r="L23" i="9"/>
  <c r="J4" i="9"/>
  <c r="J5" i="9"/>
  <c r="J6" i="9"/>
  <c r="J7" i="9"/>
  <c r="J8" i="9"/>
  <c r="J9" i="9"/>
  <c r="J10" i="9"/>
  <c r="J11" i="9"/>
  <c r="J12" i="9"/>
  <c r="J13" i="9"/>
  <c r="J14" i="9"/>
  <c r="J15" i="9"/>
  <c r="J16" i="9"/>
  <c r="J17" i="9"/>
  <c r="J18" i="9"/>
  <c r="J19" i="9"/>
  <c r="J20" i="9"/>
  <c r="J21" i="9"/>
  <c r="J22" i="9"/>
  <c r="J23" i="9"/>
  <c r="L2" i="9"/>
  <c r="L3" i="9"/>
  <c r="J2" i="9"/>
  <c r="J3" i="9"/>
  <c r="I2" i="9"/>
  <c r="I3" i="9"/>
  <c r="B2" i="9"/>
  <c r="B3" i="9"/>
  <c r="G2" i="9"/>
  <c r="G3"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<sst xmlns="http://schemas.openxmlformats.org/spreadsheetml/2006/main" count="180281" uniqueCount="39121">
  <si>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</si>
  <si>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</si>
  <si>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</si>
  <si>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</si>
  <si>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</si>
  <si>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</si>
  <si>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</si>
  <si>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</si>
  <si>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</si>
  <si>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</si>
  <si>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</si>
  <si>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</si>
  <si>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</si>
  <si>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</si>
  <si>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</si>
  <si>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</si>
  <si>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</si>
  <si>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</si>
  <si>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</si>
  <si>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</si>
  <si>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</si>
  <si>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</si>
  <si>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</si>
  <si>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</si>
  <si>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</si>
  <si>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</si>
  <si>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</si>
  <si>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</si>
  <si>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</si>
  <si>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</si>
  <si>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</si>
  <si>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</si>
  <si>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</si>
  <si>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</si>
  <si>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</si>
  <si>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</si>
  <si>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</si>
  <si>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</si>
  <si>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</si>
  <si>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</si>
  <si>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</si>
  <si>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</si>
  <si>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</si>
  <si>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</si>
  <si>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</si>
  <si>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</si>
  <si>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</si>
  <si>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</si>
  <si>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</si>
  <si>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</si>
  <si>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</si>
  <si>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</si>
  <si>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</si>
  <si>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</si>
  <si>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</si>
  <si>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</si>
  <si>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</si>
  <si>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</si>
  <si>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</si>
  <si>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</si>
  <si>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</si>
  <si>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</si>
  <si>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</si>
  <si>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</si>
  <si>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</si>
  <si>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</si>
  <si>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</si>
  <si>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</si>
  <si>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</si>
  <si>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</si>
  <si>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</si>
  <si>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</si>
  <si>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</si>
  <si>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</si>
  <si>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</si>
  <si>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</si>
  <si>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</si>
  <si>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</si>
  <si>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</si>
  <si>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</si>
  <si>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</si>
  <si>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</si>
  <si>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</si>
  <si>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</si>
  <si>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</si>
  <si>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</si>
  <si>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</si>
  <si>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</si>
  <si>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</si>
  <si>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</si>
  <si>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</si>
  <si>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</si>
  <si>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</si>
  <si>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</si>
  <si>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</si>
  <si>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</si>
  <si>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</si>
  <si>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</si>
  <si>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</si>
  <si>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</si>
  <si>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</si>
  <si>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</si>
  <si>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</si>
  <si>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</si>
  <si>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</si>
  <si>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</si>
  <si>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</si>
  <si>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</si>
  <si>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</si>
  <si>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</si>
  <si>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</si>
  <si>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</si>
  <si>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</si>
  <si>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</si>
  <si>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</si>
  <si>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</si>
  <si>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</si>
  <si>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</si>
  <si>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</si>
  <si>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</si>
  <si>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</si>
  <si>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</si>
  <si>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</si>
  <si>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</si>
  <si>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</si>
  <si>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</si>
  <si>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</si>
  <si>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</si>
  <si>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</si>
  <si>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</si>
  <si>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</si>
  <si>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</si>
  <si>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</si>
  <si>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</si>
  <si>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</si>
  <si>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</si>
  <si>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</si>
  <si>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</si>
  <si>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</si>
  <si>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</si>
  <si>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</si>
  <si>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</si>
  <si>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</si>
  <si>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</si>
  <si>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</si>
  <si>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</si>
  <si>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</si>
  <si>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</si>
  <si>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</si>
  <si>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</si>
  <si>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</si>
  <si>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</si>
  <si>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</si>
  <si>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</si>
  <si>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</si>
  <si>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</si>
  <si>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</si>
  <si>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</si>
  <si>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</si>
  <si>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</si>
  <si>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</si>
  <si>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</si>
  <si>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</si>
  <si>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</si>
  <si>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</si>
  <si>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</si>
  <si>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</si>
  <si>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</si>
  <si>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</si>
  <si>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</si>
  <si>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</si>
  <si>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</si>
  <si>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</si>
  <si>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</si>
  <si>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</si>
  <si>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</si>
  <si>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</si>
  <si>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</si>
  <si>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</si>
  <si>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</si>
  <si>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</si>
  <si>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</si>
  <si>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</si>
  <si>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</si>
  <si>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</si>
  <si>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</si>
  <si>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</si>
  <si>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</si>
  <si>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</si>
  <si>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</si>
  <si>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</si>
  <si>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</si>
  <si>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</si>
  <si>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</si>
  <si>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</si>
  <si>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</si>
  <si>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</si>
  <si>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</si>
  <si>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</si>
  <si>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</si>
  <si>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</si>
  <si>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</si>
  <si>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</si>
  <si>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</si>
  <si>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</si>
  <si>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</si>
  <si>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</si>
  <si>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</si>
  <si>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</si>
  <si>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</si>
  <si>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</si>
  <si>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</si>
  <si>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</si>
  <si>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</si>
  <si>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</si>
  <si>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</si>
  <si>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</si>
  <si>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</si>
  <si>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</si>
  <si>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</si>
  <si>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</si>
  <si>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</si>
  <si>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</si>
  <si>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</si>
  <si>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</si>
  <si>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</si>
  <si>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</si>
  <si>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</si>
  <si>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</si>
  <si>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</si>
  <si>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</si>
  <si>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</si>
  <si>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</si>
  <si>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</si>
  <si>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</si>
  <si>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</si>
  <si>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</si>
  <si>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</si>
  <si>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</si>
  <si>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</si>
  <si>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</si>
  <si>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</si>
  <si>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</si>
  <si>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</si>
  <si>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</si>
  <si>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</si>
  <si>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</si>
  <si>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</si>
  <si>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</si>
  <si>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</si>
  <si>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</si>
  <si>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</si>
  <si>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</si>
  <si>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</si>
  <si>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</si>
  <si>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</si>
  <si>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</si>
  <si>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</si>
  <si>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</si>
  <si>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</si>
  <si>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</si>
  <si>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</si>
  <si>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</si>
  <si>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</si>
  <si>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</si>
  <si>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</si>
  <si>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</si>
  <si>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</si>
  <si>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</si>
  <si>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</si>
  <si>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</si>
  <si>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</si>
  <si>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</si>
  <si>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</si>
  <si>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</si>
  <si>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</si>
  <si>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</si>
  <si>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</si>
  <si>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</si>
  <si>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</si>
  <si>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</si>
  <si>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</si>
  <si>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</si>
  <si>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</si>
  <si>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</si>
  <si>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</si>
  <si>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</si>
  <si>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</si>
  <si>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</si>
  <si>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</si>
  <si>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</si>
  <si>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</si>
  <si>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</si>
  <si>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</si>
  <si>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</si>
  <si>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</si>
  <si>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</si>
  <si>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</si>
  <si>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</si>
  <si>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</si>
  <si>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</si>
  <si>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</si>
  <si>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</si>
  <si>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</si>
  <si>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</si>
  <si>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</si>
  <si>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</si>
  <si>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</si>
  <si>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</si>
  <si>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</si>
  <si>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</si>
  <si>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</si>
  <si>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</si>
  <si>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</si>
  <si>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</si>
  <si>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</si>
  <si>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</si>
  <si>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</si>
  <si>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</si>
  <si>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</si>
  <si>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</si>
  <si>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</si>
  <si>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</si>
  <si>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</si>
  <si>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</si>
  <si>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</si>
  <si>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</si>
  <si>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</si>
  <si>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</si>
  <si>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</si>
  <si>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</si>
  <si>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</si>
  <si>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</si>
  <si>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</si>
  <si>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</si>
  <si>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</si>
  <si>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</si>
  <si>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</si>
  <si>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</si>
  <si>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</si>
  <si>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</si>
  <si>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</si>
  <si>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</si>
  <si>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</si>
  <si>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</si>
  <si>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</si>
  <si>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</si>
  <si>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</si>
  <si>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</si>
  <si>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</si>
  <si>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</si>
  <si>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</si>
  <si>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</si>
  <si>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</si>
  <si>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</si>
  <si>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</si>
  <si>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</si>
  <si>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</si>
  <si>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</si>
  <si>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</si>
  <si>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</si>
  <si>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</si>
  <si>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</si>
  <si>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</si>
  <si>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</si>
  <si>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</si>
  <si>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</si>
  <si>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</si>
  <si>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</si>
  <si>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</si>
  <si>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</si>
  <si>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</si>
  <si>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</si>
  <si>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</si>
  <si>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</si>
  <si>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</si>
  <si>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</si>
  <si>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</si>
  <si>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</si>
  <si>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</si>
  <si>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</si>
  <si>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</si>
  <si>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</si>
  <si>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</si>
  <si>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</si>
  <si>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</si>
  <si>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</si>
  <si>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</si>
  <si>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</si>
  <si>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</si>
  <si>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</si>
  <si>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</si>
  <si>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</si>
  <si>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</si>
  <si>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</si>
  <si>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</si>
  <si>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</si>
  <si>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</si>
  <si>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</si>
  <si>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</si>
  <si>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</si>
  <si>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</si>
  <si>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</si>
  <si>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</si>
  <si>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</si>
  <si>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</si>
  <si>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</si>
  <si>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</si>
  <si>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</si>
  <si>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</si>
  <si>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</si>
  <si>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</si>
  <si>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</si>
  <si>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</si>
  <si>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</si>
  <si>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</si>
  <si>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</si>
  <si>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</si>
  <si>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</si>
  <si>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</si>
  <si>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</si>
  <si>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</si>
  <si>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</si>
  <si>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</si>
  <si>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</si>
  <si>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</si>
  <si>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</si>
  <si>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</si>
  <si>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</si>
  <si>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</si>
  <si>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</si>
  <si>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</si>
  <si>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</si>
  <si>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</si>
  <si>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</si>
  <si>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</si>
  <si>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</si>
  <si>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</si>
  <si>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</si>
  <si>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</si>
  <si>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</si>
  <si>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</si>
  <si>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</si>
  <si>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</si>
  <si>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</si>
  <si>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</si>
  <si>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</si>
  <si>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</si>
  <si>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</si>
  <si>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</si>
  <si>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</si>
  <si>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</si>
  <si>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</si>
  <si>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</si>
  <si>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</si>
  <si>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</si>
  <si>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</si>
  <si>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</si>
  <si>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</si>
  <si>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</si>
  <si>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</si>
  <si>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</si>
  <si>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</si>
  <si>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</si>
  <si>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</si>
  <si>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</si>
  <si>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</si>
  <si>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</si>
  <si>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</si>
  <si>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</si>
  <si>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</si>
  <si>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</si>
  <si>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</si>
  <si>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</si>
  <si>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</si>
  <si>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</si>
  <si>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</si>
  <si>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</si>
  <si>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</si>
  <si>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</si>
  <si>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</si>
  <si>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</si>
  <si>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</si>
  <si>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</si>
  <si>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</si>
  <si>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</si>
  <si>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</si>
  <si>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</si>
  <si>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</si>
  <si>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</si>
  <si>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</si>
  <si>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</si>
  <si>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</si>
  <si>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</si>
  <si>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</si>
  <si>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</si>
  <si>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</si>
  <si>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</si>
  <si>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</si>
  <si>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</si>
  <si>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</si>
  <si>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</si>
  <si>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</si>
  <si>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</si>
  <si>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</si>
  <si>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</si>
  <si>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</si>
  <si>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</si>
  <si>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</si>
  <si>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</si>
  <si>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</si>
  <si>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</si>
  <si>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</si>
  <si>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</si>
  <si>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</si>
  <si>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</si>
  <si>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</si>
  <si>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</si>
  <si>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</si>
  <si>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</si>
  <si>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</si>
  <si>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</si>
  <si>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</si>
  <si>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</si>
  <si>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</si>
  <si>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</si>
  <si>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</si>
  <si>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</si>
  <si>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</si>
  <si>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</si>
  <si>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</si>
  <si>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</si>
  <si>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</si>
  <si>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</si>
  <si>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</si>
  <si>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</si>
  <si>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</si>
  <si>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</si>
  <si>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</si>
  <si>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</si>
  <si>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</si>
  <si>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</si>
  <si>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</si>
  <si>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</si>
  <si>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</si>
  <si>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</si>
  <si>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</si>
  <si>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</si>
  <si>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</si>
  <si>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</si>
  <si>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</si>
  <si>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</si>
  <si>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</si>
  <si>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</si>
  <si>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</si>
  <si>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</si>
  <si>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</si>
  <si>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</si>
  <si>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</si>
  <si>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</si>
  <si>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</si>
  <si>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</si>
  <si>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</si>
  <si>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</si>
  <si>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</si>
  <si>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</si>
  <si>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</si>
  <si>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</si>
  <si>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</si>
  <si>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</si>
  <si>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</si>
  <si>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</si>
  <si>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</si>
  <si>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</si>
  <si>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</si>
  <si>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</si>
  <si>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</si>
  <si>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</si>
  <si>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</si>
  <si>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</si>
  <si>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</si>
  <si>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</si>
  <si>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</si>
  <si>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</si>
  <si>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</si>
  <si>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</si>
  <si>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</si>
  <si>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</si>
  <si>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</si>
  <si>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</si>
  <si>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</si>
  <si>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</si>
  <si>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</si>
  <si>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</si>
  <si>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</si>
  <si>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</si>
  <si>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</si>
  <si>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</si>
  <si>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</si>
  <si>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</si>
  <si>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</si>
  <si>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</si>
  <si>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</si>
  <si>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</si>
  <si>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</si>
  <si>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</si>
  <si>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</si>
  <si>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</si>
  <si>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</si>
  <si>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</si>
  <si>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</si>
  <si>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</si>
  <si>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</si>
  <si>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</si>
  <si>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</si>
  <si>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</si>
  <si>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</si>
  <si>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</si>
  <si>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</si>
  <si>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</si>
  <si>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</si>
  <si>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</si>
  <si>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</si>
  <si>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</si>
  <si>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</si>
  <si>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</si>
  <si>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</si>
  <si>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</si>
  <si>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</si>
  <si>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</si>
  <si>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</si>
  <si>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</si>
  <si>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</si>
  <si>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</si>
  <si>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</si>
  <si>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</si>
  <si>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</si>
  <si>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</si>
  <si>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</si>
  <si>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</si>
  <si>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</si>
  <si>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</si>
  <si>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</si>
  <si>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</si>
  <si>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</si>
  <si>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</si>
  <si>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</si>
  <si>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</si>
  <si>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</si>
  <si>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</si>
  <si>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</si>
  <si>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</si>
  <si>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</si>
  <si>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</si>
  <si>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</si>
  <si>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</si>
  <si>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</si>
  <si>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</si>
  <si>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</si>
  <si>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</si>
  <si>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</si>
  <si>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</si>
  <si>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</si>
  <si>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</si>
  <si>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</si>
  <si>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</si>
  <si>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</si>
  <si>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</si>
  <si>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</si>
  <si>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</si>
  <si>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</si>
  <si>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</si>
  <si>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</si>
  <si>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</si>
  <si>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</si>
  <si>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</si>
  <si>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</si>
  <si>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</si>
  <si>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</si>
  <si>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</si>
  <si>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</si>
  <si>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</si>
  <si>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</si>
  <si>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</si>
  <si>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</si>
  <si>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</si>
  <si>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</si>
  <si>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</si>
  <si>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</si>
  <si>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</si>
  <si>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</si>
  <si>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</si>
  <si>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</si>
  <si>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</si>
  <si>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</si>
  <si>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</si>
  <si>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</si>
  <si>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</si>
  <si>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</si>
  <si>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</si>
  <si>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</si>
  <si>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</si>
  <si>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</si>
  <si>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</si>
  <si>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</si>
  <si>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</si>
  <si>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</si>
  <si>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</si>
  <si>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</si>
  <si>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</si>
  <si>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</si>
  <si>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</si>
  <si>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</si>
  <si>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</si>
  <si>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</si>
  <si>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</si>
  <si>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</si>
  <si>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</si>
  <si>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</si>
  <si>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</si>
  <si>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</si>
  <si>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</si>
  <si>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</si>
  <si>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</si>
  <si>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</si>
  <si>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</si>
  <si>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</si>
  <si>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</si>
  <si>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</si>
  <si>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</si>
  <si>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</si>
  <si>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</si>
  <si>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</si>
  <si>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</si>
  <si>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</si>
  <si>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</si>
  <si>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</si>
  <si>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</si>
  <si>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</si>
  <si>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</si>
  <si>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</si>
  <si>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</si>
  <si>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</si>
  <si>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</si>
  <si>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</si>
  <si>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</si>
  <si>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</si>
  <si>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</si>
  <si>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</si>
  <si>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</si>
  <si>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</si>
  <si>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</si>
  <si>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</si>
  <si>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</si>
  <si>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</si>
  <si>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</si>
  <si>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</si>
  <si>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</si>
  <si>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</si>
  <si>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</si>
  <si>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</si>
  <si>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</si>
  <si>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</si>
  <si>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</si>
  <si>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</si>
  <si>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</si>
  <si>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</si>
  <si>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</si>
  <si>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</si>
  <si>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</si>
  <si>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</si>
  <si>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</si>
  <si>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</si>
  <si>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</si>
  <si>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</si>
  <si>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</si>
  <si>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</si>
  <si>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</si>
  <si>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</si>
  <si>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</si>
  <si>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</si>
  <si>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</si>
  <si>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</si>
  <si>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</si>
  <si>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</si>
  <si>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</si>
  <si>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</si>
  <si>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</si>
  <si>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</si>
  <si>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</si>
  <si>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</si>
  <si>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</si>
  <si>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</si>
  <si>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</si>
  <si>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</si>
  <si>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</si>
  <si>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</si>
  <si>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</si>
  <si>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</si>
  <si>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</si>
  <si>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</si>
  <si>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</si>
  <si>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</si>
  <si>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</si>
  <si>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</si>
  <si>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</si>
  <si>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</si>
  <si>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</si>
  <si>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</si>
  <si>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</si>
  <si>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</si>
  <si>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</si>
  <si>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</si>
  <si>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</si>
  <si>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</si>
  <si>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</si>
  <si>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</si>
  <si>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</si>
  <si>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</si>
  <si>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</si>
  <si>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</si>
  <si>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</si>
  <si>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</si>
  <si>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</si>
  <si>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</si>
  <si>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</si>
  <si>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</si>
  <si>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</si>
  <si>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</si>
  <si>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</si>
  <si>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</si>
  <si>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</si>
  <si>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</si>
  <si>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</si>
  <si>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</si>
  <si>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</si>
  <si>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</si>
  <si>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</si>
  <si>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</si>
  <si>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</si>
  <si>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</si>
  <si>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</si>
  <si>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</si>
  <si>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</si>
  <si>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</si>
  <si>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</si>
  <si>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</si>
  <si>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</si>
  <si>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</si>
  <si>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</si>
  <si>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</si>
  <si>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</si>
  <si>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</si>
  <si>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</si>
  <si>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</si>
  <si>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</si>
  <si>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</si>
  <si>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</si>
  <si>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</si>
  <si>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</si>
  <si>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</si>
  <si>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</si>
  <si>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</si>
  <si>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</si>
  <si>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</si>
  <si>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</si>
  <si>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</si>
  <si>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</si>
  <si>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</si>
  <si>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</si>
  <si>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</si>
  <si>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</si>
  <si>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</si>
  <si>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</si>
  <si>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</si>
  <si>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</si>
  <si>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</si>
  <si>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</si>
  <si>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</si>
  <si>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</si>
  <si>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</si>
  <si>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</si>
  <si>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</si>
  <si>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</si>
  <si>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</si>
  <si>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</si>
  <si>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</si>
  <si>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</si>
  <si>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</si>
  <si>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</si>
  <si>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</si>
  <si>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</si>
  <si>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</si>
  <si>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</si>
  <si>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</si>
  <si>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</si>
  <si>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</si>
  <si>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</si>
  <si>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</si>
  <si>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</si>
  <si>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</si>
  <si>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</si>
  <si>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</si>
  <si>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</si>
  <si>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</si>
  <si>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</si>
  <si>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</si>
  <si>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</si>
  <si>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</si>
  <si>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</si>
  <si>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</si>
  <si>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</si>
  <si>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</si>
  <si>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</si>
  <si>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</si>
  <si>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</si>
  <si>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</si>
  <si>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</si>
  <si>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</si>
  <si>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</si>
  <si>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</si>
  <si>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</si>
  <si>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</si>
  <si>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</si>
  <si>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</si>
  <si>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</si>
  <si>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</si>
  <si>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</si>
  <si>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</si>
  <si>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</si>
  <si>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</si>
  <si>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</si>
  <si>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</si>
  <si>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</si>
  <si>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</si>
  <si>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</si>
  <si>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</si>
  <si>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</si>
  <si>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</si>
  <si>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</si>
  <si>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</si>
  <si>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</si>
  <si>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</si>
  <si>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</si>
  <si>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</si>
  <si>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</si>
  <si>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</si>
  <si>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</si>
  <si>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</si>
  <si>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</si>
  <si>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</si>
  <si>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</si>
  <si>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</si>
  <si>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</si>
  <si>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</si>
  <si>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</si>
  <si>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</si>
  <si>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</si>
  <si>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</si>
  <si>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</si>
  <si>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</si>
  <si>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</si>
  <si>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</si>
  <si>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</si>
  <si>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</si>
  <si>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</si>
  <si>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</si>
  <si>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</si>
  <si>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</si>
  <si>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</si>
  <si>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</si>
  <si>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</si>
  <si>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</si>
  <si>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</si>
  <si>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</si>
  <si>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</si>
  <si>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</si>
  <si>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</si>
  <si>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</si>
  <si>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</si>
  <si>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</si>
  <si>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</si>
  <si>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</si>
  <si>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</si>
  <si>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</si>
  <si>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</si>
  <si>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</si>
  <si>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</si>
  <si>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</si>
  <si>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</si>
  <si>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</si>
  <si>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</si>
  <si>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</si>
  <si>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</si>
  <si>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</si>
  <si>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</si>
  <si>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</si>
  <si>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</si>
  <si>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</si>
  <si>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</si>
  <si>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</si>
  <si>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</si>
  <si>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</si>
  <si>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</si>
  <si>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</si>
  <si>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</si>
  <si>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</si>
  <si>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</si>
  <si>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</si>
  <si>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</si>
  <si>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</si>
  <si>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</si>
  <si>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</si>
  <si>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</si>
  <si>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</si>
  <si>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</si>
  <si>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</si>
  <si>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</si>
  <si>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</si>
  <si>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</si>
  <si>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</si>
  <si>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</si>
  <si>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</si>
  <si>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</si>
  <si>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</si>
  <si>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</si>
  <si>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</si>
  <si>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</si>
  <si>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</si>
  <si>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</si>
  <si>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</si>
  <si>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</si>
  <si>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</si>
  <si>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</si>
  <si>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</si>
  <si>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</si>
  <si>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</si>
  <si>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</si>
  <si>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</si>
  <si>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</si>
  <si>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</si>
  <si>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</si>
  <si>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</si>
  <si>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</si>
  <si>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</si>
  <si>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</si>
  <si>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</si>
  <si>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</si>
  <si>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</si>
  <si>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</si>
  <si>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</si>
  <si>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</si>
  <si>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</si>
  <si>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</si>
  <si>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</si>
  <si>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</si>
  <si>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</si>
  <si>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</si>
  <si>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</si>
  <si>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</si>
  <si>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</si>
  <si>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</si>
  <si>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</si>
  <si>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</si>
  <si>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</si>
  <si>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</si>
  <si>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</si>
  <si>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</si>
  <si>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</si>
  <si>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</si>
  <si>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</si>
  <si>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</si>
  <si>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</si>
  <si>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</si>
  <si>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</si>
  <si>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</si>
  <si>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</si>
  <si>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</si>
  <si>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</si>
  <si>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</si>
  <si>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</si>
  <si>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</si>
  <si>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</si>
  <si>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</si>
  <si>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</si>
  <si>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</si>
  <si>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</si>
  <si>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</si>
  <si>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</si>
  <si>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</si>
  <si>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</si>
  <si>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</si>
  <si>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</si>
  <si>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</si>
  <si>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</si>
  <si>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</si>
  <si>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</si>
  <si>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</si>
  <si>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</si>
  <si>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</si>
  <si>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</si>
  <si>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</si>
  <si>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</si>
  <si>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</si>
  <si>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</si>
  <si>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</si>
  <si>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</si>
  <si>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</si>
  <si>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</si>
  <si>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</si>
  <si>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</si>
  <si>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</si>
  <si>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</si>
  <si>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</si>
  <si>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</si>
  <si>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</si>
  <si>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</si>
  <si>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</si>
  <si>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</si>
  <si>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</si>
  <si>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</si>
  <si>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</si>
  <si>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</si>
  <si>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</si>
  <si>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</si>
  <si>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</si>
  <si>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</si>
  <si>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</si>
  <si>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</si>
  <si>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</si>
  <si>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</si>
  <si>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</si>
  <si>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</si>
  <si>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</si>
  <si>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</si>
  <si>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</si>
  <si>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</si>
  <si>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</si>
  <si>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</si>
  <si>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</si>
  <si>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</si>
  <si>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</si>
  <si>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</si>
  <si>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</si>
  <si>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</si>
  <si>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</si>
  <si>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</si>
  <si>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</si>
  <si>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</si>
  <si>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</si>
  <si>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</si>
  <si>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</si>
  <si>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</si>
  <si>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</si>
  <si>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</si>
  <si>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</si>
  <si>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</si>
  <si>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</si>
  <si>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</si>
  <si>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</si>
  <si>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</si>
  <si>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</si>
  <si>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</si>
  <si>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</si>
  <si>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</si>
  <si>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</si>
  <si>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</si>
  <si>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</si>
  <si>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</si>
  <si>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</si>
  <si>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</si>
  <si>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</si>
  <si>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</si>
  <si>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</si>
  <si>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</si>
  <si>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</si>
  <si>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</si>
  <si>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</si>
  <si>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</si>
  <si>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</si>
  <si>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</si>
  <si>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</si>
  <si>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</si>
  <si>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</si>
  <si>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</si>
  <si>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</si>
  <si>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</si>
  <si>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</si>
  <si>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</si>
  <si>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</si>
  <si>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</si>
  <si>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</si>
  <si>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</si>
  <si>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</si>
  <si>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</si>
  <si>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</si>
  <si>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</si>
  <si>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</si>
  <si>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</si>
  <si>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</si>
  <si>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</si>
  <si>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</si>
  <si>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</si>
  <si>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</si>
  <si>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</si>
  <si>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</si>
  <si>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</si>
  <si>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</si>
  <si>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</si>
  <si>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</si>
  <si>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</si>
  <si>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</si>
  <si>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</si>
  <si>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</si>
  <si>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</si>
  <si>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</si>
  <si>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</si>
  <si>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</si>
  <si>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</si>
  <si>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</si>
  <si>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</si>
  <si>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</si>
  <si>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</si>
  <si>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</si>
  <si>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</si>
  <si>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</si>
  <si>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</si>
  <si>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</si>
  <si>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</si>
  <si>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</si>
  <si>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</si>
  <si>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</si>
  <si>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</si>
  <si>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</si>
  <si>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</si>
  <si>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</si>
  <si>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</si>
  <si>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</si>
  <si>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</si>
  <si>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</si>
  <si>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</si>
  <si>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</si>
  <si>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</si>
  <si>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</si>
  <si>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</si>
  <si>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</si>
  <si>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</si>
  <si>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</si>
  <si>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</si>
  <si>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</si>
  <si>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</si>
  <si>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</si>
  <si>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</si>
  <si>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</si>
  <si>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</si>
  <si>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</si>
  <si>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</si>
  <si>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</si>
  <si>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</si>
  <si>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</si>
  <si>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</si>
  <si>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</si>
  <si>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</si>
  <si>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</si>
  <si>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</si>
  <si>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</si>
  <si>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</si>
  <si>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</si>
  <si>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</si>
  <si>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</si>
  <si>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</si>
  <si>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</si>
  <si>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</si>
  <si>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</si>
  <si>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</si>
  <si>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</si>
  <si>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</si>
  <si>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</si>
  <si>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</si>
  <si>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</si>
  <si>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</si>
  <si>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</si>
  <si>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</si>
  <si>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</si>
  <si>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</si>
  <si>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</si>
  <si>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</si>
  <si>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</si>
  <si>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</si>
  <si>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</si>
  <si>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</si>
  <si>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</si>
  <si>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</si>
  <si>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</si>
  <si>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</si>
  <si>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</si>
  <si>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</si>
  <si>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</si>
  <si>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</si>
  <si>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</si>
  <si>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</si>
  <si>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</si>
  <si>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</si>
  <si>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</si>
  <si>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</si>
  <si>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</si>
  <si>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</si>
  <si>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</si>
  <si>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</si>
  <si>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</si>
  <si>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</si>
  <si>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</si>
  <si>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</si>
  <si>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</si>
  <si>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</si>
  <si>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</si>
  <si>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</si>
  <si>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</si>
  <si>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</si>
  <si>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</si>
  <si>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</si>
  <si>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</si>
  <si>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</si>
  <si>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</si>
  <si>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</si>
  <si>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</si>
  <si>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</si>
  <si>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</si>
  <si>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</si>
  <si>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</si>
  <si>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</si>
  <si>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</si>
  <si>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</si>
  <si>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</si>
  <si>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</si>
  <si>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</si>
  <si>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</si>
  <si>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</si>
  <si>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</si>
  <si>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</si>
  <si>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</si>
  <si>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</si>
  <si>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</si>
  <si>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</si>
  <si>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</si>
  <si>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</si>
  <si>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</si>
  <si>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</si>
  <si>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</si>
  <si>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</si>
  <si>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</si>
  <si>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</si>
  <si>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</si>
  <si>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</si>
  <si>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</si>
  <si>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</si>
  <si>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</si>
  <si>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</si>
  <si>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</si>
  <si>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</si>
  <si>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</si>
  <si>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</si>
  <si>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</si>
  <si>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</si>
  <si>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</si>
  <si>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</si>
  <si>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</si>
  <si>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</si>
  <si>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</si>
  <si>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</si>
  <si>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</si>
  <si>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</si>
  <si>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</si>
  <si>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</si>
  <si>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</si>
  <si>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</si>
  <si>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</si>
  <si>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</si>
  <si>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</si>
  <si>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</si>
  <si>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</si>
  <si>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</si>
  <si>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</si>
  <si>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</si>
  <si>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</si>
  <si>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</si>
  <si>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</si>
  <si>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</si>
  <si>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</si>
  <si>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</si>
  <si>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</si>
  <si>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</si>
  <si>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</si>
  <si>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</si>
  <si>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</si>
  <si>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</si>
  <si>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</si>
  <si>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</si>
  <si>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</si>
  <si>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</si>
  <si>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</si>
  <si>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</si>
  <si>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</si>
  <si>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</si>
  <si>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</si>
  <si>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</si>
  <si>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</si>
  <si>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</si>
  <si>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</si>
  <si>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</si>
  <si>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</si>
  <si>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</si>
  <si>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</si>
  <si>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</si>
  <si>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</si>
  <si>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</si>
  <si>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</si>
  <si>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</si>
  <si>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</si>
  <si>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</si>
  <si>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</si>
  <si>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</si>
  <si>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</si>
  <si>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</si>
  <si>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</si>
  <si>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</si>
  <si>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</si>
  <si>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</si>
  <si>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</si>
  <si>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</si>
  <si>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</si>
  <si>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</si>
  <si>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</si>
  <si>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</si>
  <si>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</si>
  <si>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</si>
  <si>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</si>
  <si>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</si>
  <si>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</si>
  <si>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</si>
  <si>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</si>
  <si>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</si>
  <si>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</si>
  <si>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</si>
  <si>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</si>
  <si>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</si>
  <si>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</si>
  <si>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</si>
  <si>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</si>
  <si>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</si>
  <si>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</si>
  <si>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</si>
  <si>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</si>
  <si>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</si>
  <si>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</si>
  <si>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</si>
  <si>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</si>
  <si>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</si>
  <si>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</si>
  <si>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</si>
  <si>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</si>
  <si>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</si>
  <si>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</si>
  <si>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</si>
  <si>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</si>
  <si>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</si>
  <si>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</si>
  <si>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</si>
  <si>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</si>
  <si>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</si>
  <si>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</si>
  <si>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</si>
  <si>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</si>
  <si>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</si>
  <si>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</si>
  <si>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</si>
  <si>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</si>
  <si>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</si>
  <si>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</si>
  <si>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</si>
  <si>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</si>
  <si>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</si>
  <si>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</si>
  <si>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</si>
  <si>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</si>
  <si>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</si>
  <si>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</si>
  <si>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</si>
  <si>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</si>
  <si>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</si>
  <si>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</si>
  <si>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</si>
  <si>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</si>
  <si>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</si>
  <si>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</si>
  <si>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</si>
  <si>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</si>
  <si>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</si>
  <si>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</si>
  <si>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</si>
  <si>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</si>
  <si>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</si>
  <si>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</si>
  <si>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</si>
  <si>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</si>
  <si>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</si>
  <si>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</si>
  <si>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</si>
  <si>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</si>
  <si>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</si>
  <si>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</si>
  <si>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</si>
  <si>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</si>
  <si>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</si>
  <si>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</si>
  <si>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</si>
  <si>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</si>
  <si>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</si>
  <si>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</si>
  <si>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</si>
  <si>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</si>
  <si>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</si>
  <si>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</si>
  <si>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</si>
  <si>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</si>
  <si>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</si>
  <si>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</si>
  <si>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</si>
  <si>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</si>
  <si>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</si>
  <si>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</si>
  <si>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</si>
  <si>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</si>
  <si>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</si>
  <si>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</si>
  <si>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</si>
  <si>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</si>
  <si>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</si>
  <si>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</si>
  <si>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</si>
  <si>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</si>
  <si>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</si>
  <si>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</si>
  <si>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</si>
  <si>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</si>
  <si>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</si>
  <si>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</si>
  <si>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</si>
  <si>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</si>
  <si>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</si>
  <si>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</si>
  <si>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</si>
  <si>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</si>
  <si>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</si>
  <si>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</si>
  <si>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</si>
  <si>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</si>
  <si>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</si>
  <si>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</si>
  <si>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</si>
  <si>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</si>
  <si>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</si>
  <si>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</si>
  <si>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</si>
  <si>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</si>
  <si>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</si>
  <si>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</si>
  <si>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</si>
  <si>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</si>
  <si>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</si>
  <si>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</si>
  <si>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</si>
  <si>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</si>
  <si>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</si>
  <si>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</si>
  <si>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</si>
  <si>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</si>
  <si>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</si>
  <si>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</si>
  <si>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</si>
  <si>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</si>
  <si>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</si>
  <si>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</si>
  <si>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</si>
  <si>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</si>
  <si>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</si>
  <si>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</si>
  <si>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</si>
  <si>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</si>
  <si>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</si>
  <si>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</si>
  <si>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</si>
  <si>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</si>
  <si>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</si>
  <si>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</si>
  <si>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</si>
  <si>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</si>
  <si>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</si>
  <si>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</si>
  <si>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</si>
  <si>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</si>
  <si>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</si>
  <si>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</si>
  <si>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</si>
  <si>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</si>
  <si>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</si>
  <si>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</si>
  <si>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</si>
  <si>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</si>
  <si>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</si>
  <si>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</si>
  <si>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</si>
  <si>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</si>
  <si>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</si>
  <si>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</si>
  <si>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</si>
  <si>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</si>
  <si>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</si>
  <si>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</si>
  <si>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</si>
  <si>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</si>
  <si>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</si>
  <si>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</si>
  <si>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</si>
  <si>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</si>
  <si>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</si>
  <si>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</si>
  <si>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</si>
  <si>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</si>
  <si>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</si>
  <si>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</si>
  <si>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</si>
  <si>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</si>
  <si>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</si>
  <si>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</si>
  <si>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</si>
  <si>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</si>
  <si>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</si>
  <si>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</si>
  <si>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</si>
  <si>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</si>
  <si>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</si>
  <si>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</si>
  <si>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</si>
  <si>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</si>
  <si>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</si>
  <si>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</si>
  <si>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</si>
  <si>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</si>
  <si>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</si>
  <si>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</si>
  <si>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</si>
  <si>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</si>
  <si>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</si>
  <si>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</si>
  <si>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</si>
  <si>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</si>
  <si>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</si>
  <si>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</si>
  <si>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</si>
  <si>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</si>
  <si>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</si>
  <si>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</si>
  <si>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</si>
  <si>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</si>
  <si>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</si>
  <si>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</si>
  <si>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</si>
  <si>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</si>
  <si>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</si>
  <si>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</si>
  <si>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</si>
  <si>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</si>
  <si>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</si>
  <si>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</si>
  <si>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</si>
  <si>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</si>
  <si>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</si>
  <si>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</si>
  <si>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</si>
  <si>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</si>
  <si>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</si>
  <si>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</si>
  <si>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</si>
  <si>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</si>
  <si>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</si>
  <si>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</si>
  <si>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</si>
  <si>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</si>
  <si>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</si>
  <si>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</si>
  <si>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</si>
  <si>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</si>
  <si>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</si>
  <si>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</si>
  <si>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</si>
  <si>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</si>
  <si>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</si>
  <si>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</si>
  <si>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</si>
  <si>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</si>
  <si>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</si>
  <si>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</si>
  <si>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</si>
  <si>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</si>
  <si>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</si>
  <si>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</si>
  <si>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</si>
  <si>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</si>
  <si>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</si>
  <si>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</si>
  <si>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</si>
  <si>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</si>
  <si>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</si>
  <si>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</si>
  <si>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</si>
  <si>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</si>
  <si>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</si>
  <si>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</si>
  <si>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</si>
  <si>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</si>
  <si>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</si>
  <si>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</si>
  <si>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</si>
  <si>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</si>
  <si>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</si>
  <si>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</si>
  <si>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</si>
  <si>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</si>
  <si>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</si>
  <si>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</si>
  <si>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</si>
  <si>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</si>
  <si>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</si>
  <si>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</si>
  <si>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</si>
  <si>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</si>
  <si>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</si>
  <si>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</si>
  <si>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</si>
  <si>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</si>
  <si>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</si>
  <si>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</si>
  <si>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</si>
  <si>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</si>
  <si>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</si>
  <si>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</si>
  <si>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</si>
  <si>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</si>
  <si>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</si>
  <si>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</si>
  <si>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</si>
  <si>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</si>
  <si>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</si>
  <si>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</si>
  <si>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</si>
  <si>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</si>
  <si>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</si>
  <si>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</si>
  <si>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</si>
  <si>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</si>
  <si>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</si>
  <si>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</si>
  <si>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</si>
  <si>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</si>
  <si>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</si>
  <si>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</si>
  <si>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</si>
  <si>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</si>
  <si>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</si>
  <si>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</si>
  <si>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</si>
  <si>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</si>
  <si>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</si>
  <si>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</si>
  <si>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</si>
  <si>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</si>
  <si>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</si>
  <si>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</si>
  <si>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</si>
  <si>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</si>
  <si>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</si>
  <si>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</si>
  <si>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</si>
  <si>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</si>
  <si>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</si>
  <si>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</si>
  <si>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</si>
  <si>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</si>
  <si>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</si>
  <si>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</si>
  <si>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</si>
  <si>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</si>
  <si>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</si>
  <si>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</si>
  <si>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</si>
  <si>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</si>
  <si>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</si>
  <si>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</si>
  <si>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</si>
  <si>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</si>
  <si>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</si>
  <si>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</si>
  <si>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</si>
  <si>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</si>
  <si>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</si>
  <si>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</si>
  <si>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</si>
  <si>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</si>
  <si>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</si>
  <si>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</si>
  <si>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</si>
  <si>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</si>
  <si>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</si>
  <si>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</si>
  <si>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</si>
  <si>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</si>
  <si>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</si>
  <si>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</si>
  <si>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</si>
  <si>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</si>
  <si>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</si>
  <si>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</si>
  <si>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</si>
  <si>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</si>
  <si>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</si>
  <si>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</si>
  <si>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</si>
  <si>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</si>
  <si>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</si>
  <si>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</si>
  <si>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</si>
  <si>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</si>
  <si>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</si>
  <si>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</si>
  <si>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</si>
  <si>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</si>
  <si>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</si>
  <si>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</si>
  <si>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</si>
  <si>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</si>
  <si>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</si>
  <si>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</si>
  <si>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</si>
  <si>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</si>
  <si>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</si>
  <si>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</si>
  <si>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</si>
  <si>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</si>
  <si>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</si>
  <si>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</si>
  <si>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</si>
  <si>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</si>
  <si>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</si>
  <si>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</si>
  <si>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</si>
  <si>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</si>
  <si>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</si>
  <si>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</si>
  <si>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</si>
  <si>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</si>
  <si>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</si>
  <si>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</si>
  <si>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</si>
  <si>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</si>
  <si>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</si>
  <si>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</si>
  <si>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</si>
  <si>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</si>
  <si>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</si>
  <si>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</si>
  <si>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</si>
  <si>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</si>
  <si>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</si>
  <si>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</si>
  <si>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</si>
  <si>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</si>
  <si>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</si>
  <si>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</si>
  <si>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</si>
  <si>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</si>
  <si>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</si>
  <si>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</si>
  <si>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</si>
  <si>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</si>
  <si>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</si>
  <si>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</si>
  <si>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</si>
  <si>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</si>
  <si>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</si>
  <si>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</si>
  <si>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</si>
  <si>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</si>
  <si>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</si>
  <si>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</si>
  <si>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</si>
  <si>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</si>
  <si>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</si>
  <si>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</si>
  <si>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</si>
  <si>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</si>
  <si>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</si>
  <si>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</si>
  <si>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</si>
  <si>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</si>
  <si>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</si>
  <si>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</si>
  <si>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</si>
  <si>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</si>
  <si>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</si>
  <si>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</si>
  <si>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</si>
  <si>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</si>
  <si>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</si>
  <si>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</si>
  <si>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</si>
  <si>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</si>
  <si>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</si>
  <si>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</si>
  <si>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</si>
  <si>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</si>
  <si>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</si>
  <si>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</si>
  <si>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</si>
  <si>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</si>
  <si>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</si>
  <si>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</si>
  <si>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</si>
  <si>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</si>
  <si>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</si>
  <si>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</si>
  <si>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</si>
  <si>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</si>
  <si>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</si>
  <si>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</si>
  <si>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</si>
  <si>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</si>
  <si>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</si>
  <si>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</si>
  <si>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</si>
  <si>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</si>
  <si>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</si>
  <si>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</si>
  <si>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</si>
  <si>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</si>
  <si>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</si>
  <si>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</si>
  <si>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</si>
  <si>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</si>
  <si>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</si>
  <si>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</si>
  <si>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</si>
  <si>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</si>
  <si>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</si>
  <si>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</si>
  <si>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</si>
  <si>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</si>
  <si>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</si>
  <si>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</si>
  <si>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</si>
  <si>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</si>
  <si>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</si>
  <si>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</si>
  <si>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</si>
  <si>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</si>
  <si>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</si>
  <si>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</si>
  <si>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</si>
  <si>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</si>
  <si>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</si>
  <si>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</si>
  <si>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</si>
  <si>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</si>
  <si>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</si>
  <si>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</si>
  <si>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</si>
  <si>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</si>
  <si>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</si>
  <si>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</si>
  <si>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</si>
  <si>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</si>
  <si>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</si>
  <si>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</si>
  <si>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</si>
  <si>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</si>
  <si>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</si>
  <si>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</si>
  <si>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</si>
  <si>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</si>
  <si>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</si>
  <si>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</si>
  <si>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</si>
  <si>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</si>
  <si>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</si>
  <si>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</si>
  <si>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</si>
  <si>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</si>
  <si>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</si>
  <si>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</si>
  <si>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</si>
  <si>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</si>
  <si>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</si>
  <si>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</si>
  <si>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</si>
  <si>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</si>
  <si>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</si>
  <si>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</si>
  <si>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</si>
  <si>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</si>
  <si>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</si>
  <si>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</si>
  <si>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</si>
  <si>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</si>
  <si>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</si>
  <si>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</si>
  <si>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</si>
  <si>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</si>
  <si>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</si>
  <si>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</si>
  <si>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</si>
  <si>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</si>
  <si>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</si>
  <si>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</si>
  <si>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</si>
  <si>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</si>
  <si>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</si>
  <si>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</si>
  <si>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</si>
  <si>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</si>
  <si>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</si>
  <si>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</si>
  <si>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</si>
  <si>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</si>
  <si>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</si>
  <si>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</si>
  <si>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</si>
  <si>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</si>
  <si>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</si>
  <si>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</si>
  <si>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</si>
  <si>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</si>
  <si>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</si>
  <si>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</si>
  <si>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</si>
  <si>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</si>
  <si>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</si>
  <si>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</si>
  <si>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</si>
  <si>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</si>
  <si>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</si>
  <si>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</si>
  <si>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</si>
  <si>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</si>
  <si>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</si>
  <si>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</si>
  <si>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</si>
  <si>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</si>
  <si>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</si>
  <si>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</si>
  <si>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</si>
  <si>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</si>
  <si>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</si>
  <si>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</si>
  <si>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</si>
  <si>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</si>
  <si>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</si>
  <si>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</si>
  <si>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</si>
  <si>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</si>
  <si>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</si>
  <si>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</si>
  <si>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</si>
  <si>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</si>
  <si>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</si>
  <si>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</si>
  <si>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</si>
  <si>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</si>
  <si>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</si>
  <si>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</si>
  <si>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</si>
  <si>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</si>
  <si>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</si>
  <si>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</si>
  <si>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</si>
  <si>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</si>
  <si>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</si>
  <si>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</si>
  <si>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</si>
  <si>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</si>
  <si>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</si>
  <si>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</si>
  <si>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</si>
  <si>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</si>
  <si>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</si>
  <si>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</si>
  <si>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</si>
  <si>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</si>
  <si>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</si>
  <si>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</si>
  <si>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</si>
  <si>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</si>
  <si>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</si>
  <si>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</si>
  <si>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</si>
  <si>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</si>
  <si>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</si>
  <si>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</si>
  <si>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</si>
  <si>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</si>
  <si>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</si>
  <si>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</si>
  <si>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</si>
  <si>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</si>
  <si>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</si>
  <si>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</si>
  <si>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</si>
  <si>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</si>
  <si>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</si>
  <si>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</si>
  <si>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</si>
  <si>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</si>
  <si>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</si>
  <si>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</si>
  <si>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</si>
  <si>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</si>
  <si>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</si>
  <si>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</si>
  <si>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</si>
  <si>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</si>
  <si>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</si>
  <si>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</si>
  <si>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</si>
  <si>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</si>
  <si>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</si>
  <si>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</si>
  <si>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</si>
  <si>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</si>
  <si>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</si>
  <si>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</si>
  <si>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</si>
  <si>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</si>
  <si>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</si>
  <si>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</si>
  <si>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</si>
  <si>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</si>
  <si>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</si>
  <si>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</si>
  <si>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</si>
  <si>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</si>
  <si>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</si>
  <si>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</si>
  <si>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</si>
  <si>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</si>
  <si>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</si>
  <si>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</si>
  <si>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</si>
  <si>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</si>
  <si>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</si>
  <si>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</si>
  <si>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</si>
  <si>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</si>
  <si>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</si>
  <si>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</si>
  <si>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</si>
  <si>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</si>
  <si>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</si>
  <si>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</si>
  <si>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</si>
  <si>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</si>
  <si>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</si>
  <si>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</si>
  <si>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</si>
  <si>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</si>
  <si>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</si>
  <si>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</si>
  <si>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</si>
  <si>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</si>
  <si>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</si>
  <si>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</si>
  <si>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</si>
  <si>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</si>
  <si>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</si>
  <si>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</si>
  <si>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</si>
  <si>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</si>
  <si>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</si>
  <si>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</si>
  <si>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</si>
  <si>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</si>
  <si>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</si>
  <si>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</si>
  <si>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</si>
  <si>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</si>
  <si>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</si>
  <si>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</si>
  <si>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</si>
  <si>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</si>
  <si>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</si>
  <si>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</si>
  <si>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</si>
  <si>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</si>
  <si>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</si>
  <si>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</si>
  <si>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</si>
  <si>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</si>
  <si>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</si>
  <si>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</si>
  <si>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</si>
  <si>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</si>
  <si>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</si>
  <si>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</si>
  <si>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</si>
  <si>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</si>
  <si>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</si>
  <si>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</si>
  <si>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</si>
  <si>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</si>
  <si>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</si>
  <si>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</si>
  <si>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</si>
  <si>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</si>
  <si>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</si>
  <si>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</si>
  <si>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</si>
  <si>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</si>
  <si>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</si>
  <si>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</si>
  <si>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</si>
  <si>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</si>
  <si>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</si>
  <si>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</si>
  <si>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</si>
  <si>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</si>
  <si>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</si>
  <si>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</si>
  <si>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</si>
  <si>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</si>
  <si>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</si>
  <si>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</si>
  <si>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</si>
  <si>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</si>
  <si>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</si>
  <si>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</si>
  <si>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</si>
  <si>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</si>
  <si>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</si>
  <si>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</si>
  <si>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</si>
  <si>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</si>
  <si>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</si>
  <si>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</si>
  <si>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</si>
  <si>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</si>
  <si>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</si>
  <si>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</si>
  <si>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</si>
  <si>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</si>
  <si>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</si>
  <si>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</si>
  <si>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</si>
  <si>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</si>
  <si>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</si>
  <si>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</si>
  <si>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</si>
  <si>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</si>
  <si>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</si>
  <si>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</si>
  <si>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</si>
  <si>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</si>
  <si>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</si>
  <si>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</si>
  <si>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</si>
  <si>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</si>
  <si>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</si>
  <si>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</si>
  <si>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</si>
  <si>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</si>
  <si>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</si>
  <si>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</si>
  <si>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</si>
  <si>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</si>
  <si>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</si>
  <si>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</si>
  <si>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</si>
  <si>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</si>
  <si>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</si>
  <si>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</si>
  <si>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</si>
  <si>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</si>
  <si>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</si>
  <si>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</si>
  <si>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</si>
  <si>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</si>
  <si>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</si>
  <si>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</si>
  <si>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</si>
  <si>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</si>
  <si>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</si>
  <si>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</si>
  <si>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</si>
  <si>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</si>
  <si>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</si>
  <si>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</si>
  <si>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</si>
  <si>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</si>
  <si>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</si>
  <si>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</si>
  <si>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</si>
  <si>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</si>
  <si>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</si>
  <si>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</si>
  <si>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</si>
  <si>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</si>
  <si>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</si>
  <si>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</si>
  <si>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</si>
  <si>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</si>
  <si>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</si>
  <si>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</si>
  <si>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</si>
  <si>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</si>
  <si>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</si>
  <si>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</si>
  <si>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</si>
  <si>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</si>
  <si>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</si>
  <si>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</si>
  <si>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</si>
  <si>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</si>
  <si>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</si>
  <si>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</si>
  <si>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</si>
  <si>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</si>
  <si>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</si>
  <si>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</si>
  <si>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</si>
  <si>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</si>
  <si>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</si>
  <si>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</si>
  <si>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</si>
  <si>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</si>
  <si>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</si>
  <si>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</si>
  <si>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</si>
  <si>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</si>
  <si>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</si>
  <si>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</si>
  <si>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</si>
  <si>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</si>
  <si>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</si>
  <si>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</si>
  <si>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</si>
  <si>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</si>
  <si>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</si>
  <si>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</si>
  <si>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</si>
  <si>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</si>
  <si>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</si>
  <si>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</si>
  <si>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</si>
  <si>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</si>
  <si>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</si>
  <si>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</si>
  <si>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</si>
  <si>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</si>
  <si>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</si>
  <si>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</si>
  <si>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</si>
  <si>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</si>
  <si>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</si>
  <si>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</si>
  <si>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</si>
  <si>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</si>
  <si>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</si>
  <si>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</si>
  <si>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</si>
  <si>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</si>
  <si>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</si>
  <si>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</si>
  <si>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</si>
  <si>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</si>
  <si>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</si>
  <si>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</si>
  <si>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</si>
  <si>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</si>
  <si>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</si>
  <si>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</si>
  <si>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</si>
  <si>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</si>
  <si>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</si>
  <si>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</si>
  <si>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</si>
  <si>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</si>
  <si>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</si>
  <si>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</si>
  <si>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</si>
  <si>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</si>
  <si>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</si>
  <si>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</si>
  <si>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</si>
  <si>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</si>
  <si>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</si>
  <si>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</si>
  <si>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</si>
  <si>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</si>
  <si>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</si>
  <si>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</si>
  <si>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</si>
  <si>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</si>
  <si>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</si>
  <si>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</si>
  <si>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</si>
  <si>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</si>
  <si>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</si>
  <si>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</si>
  <si>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</si>
  <si>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</si>
  <si>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</si>
  <si>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</si>
  <si>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</si>
  <si>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</si>
  <si>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</si>
  <si>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</si>
  <si>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</si>
  <si>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</si>
  <si>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</si>
  <si>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</si>
  <si>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</si>
  <si>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</si>
  <si>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</si>
  <si>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</si>
  <si>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</si>
  <si>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</si>
  <si>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</si>
  <si>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</si>
  <si>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</si>
  <si>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</si>
  <si>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</si>
  <si>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</si>
  <si>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</si>
  <si>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</si>
  <si>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</si>
  <si>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</si>
  <si>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</si>
  <si>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</si>
  <si>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</si>
  <si>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</si>
  <si>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</si>
  <si>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</si>
  <si>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</si>
  <si>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</si>
  <si>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</si>
  <si>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</si>
  <si>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</si>
  <si>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</si>
  <si>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</si>
  <si>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</si>
  <si>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</si>
  <si>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</si>
  <si>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</si>
  <si>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</si>
  <si>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</si>
  <si>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</si>
  <si>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</si>
  <si>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</si>
  <si>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</si>
  <si>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</si>
  <si>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</si>
  <si>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</si>
  <si>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</si>
  <si>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</si>
  <si>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</si>
  <si>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</si>
  <si>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</si>
  <si>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</si>
  <si>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</si>
  <si>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</si>
  <si>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</si>
  <si>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</si>
  <si>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</si>
  <si>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</si>
  <si>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</si>
  <si>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</si>
  <si>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</si>
  <si>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</si>
  <si>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</si>
  <si>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</si>
  <si>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</si>
  <si>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</si>
  <si>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</si>
  <si>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</si>
  <si>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</si>
  <si>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</si>
  <si>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</si>
  <si>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</si>
  <si>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</si>
  <si>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</si>
  <si>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</si>
  <si>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</si>
  <si>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</si>
  <si>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</si>
  <si>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</si>
  <si>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</si>
  <si>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</si>
  <si>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</si>
  <si>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</si>
  <si>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</si>
  <si>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</si>
  <si>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</si>
  <si>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</si>
  <si>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</si>
  <si>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</si>
  <si>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</si>
  <si>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</si>
  <si>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</si>
  <si>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</si>
  <si>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</si>
  <si>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</si>
  <si>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</si>
  <si>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</si>
  <si>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</si>
  <si>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</si>
  <si>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</si>
  <si>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</si>
  <si>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</si>
  <si>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</si>
  <si>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</si>
  <si>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</si>
  <si>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</si>
  <si>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</si>
  <si>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</si>
  <si>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</si>
  <si>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</si>
  <si>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</si>
  <si>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</si>
  <si>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</si>
  <si>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</si>
  <si>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</si>
  <si>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</si>
  <si>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</si>
  <si>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</si>
  <si>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</si>
  <si>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</si>
  <si>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</si>
  <si>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</si>
  <si>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</si>
  <si>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</si>
  <si>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</si>
  <si>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</si>
  <si>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</si>
  <si>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</si>
  <si>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</si>
  <si>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</si>
  <si>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</si>
  <si>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</si>
  <si>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</si>
  <si>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</si>
  <si>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</si>
  <si>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</si>
  <si>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</si>
  <si>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</si>
  <si>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</si>
  <si>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</si>
  <si>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</si>
  <si>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</si>
  <si>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</si>
  <si>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</si>
  <si>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</si>
  <si>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</si>
  <si>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</si>
  <si>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</si>
  <si>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</si>
  <si>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</si>
  <si>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</si>
  <si>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</si>
  <si>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</si>
  <si>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</si>
  <si>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</si>
  <si>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</si>
  <si>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</si>
  <si>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</si>
  <si>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</si>
  <si>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</si>
  <si>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</si>
  <si>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</si>
  <si>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</si>
  <si>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</si>
  <si>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</si>
  <si>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</si>
  <si>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</si>
  <si>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</si>
  <si>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</si>
  <si>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</si>
  <si>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</si>
  <si>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</si>
  <si>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</si>
  <si>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</si>
  <si>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</si>
  <si>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</si>
  <si>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</si>
  <si>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</si>
  <si>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</si>
  <si>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</si>
  <si>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</si>
  <si>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</si>
  <si>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</si>
  <si>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</si>
  <si>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</si>
  <si>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</si>
  <si>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</si>
  <si>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</si>
  <si>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</si>
  <si>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</si>
  <si>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</si>
  <si>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</si>
  <si>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</si>
  <si>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</si>
  <si>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</si>
  <si>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</si>
  <si>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</si>
  <si>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</si>
  <si>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</si>
  <si>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</si>
  <si>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</si>
  <si>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</si>
  <si>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</si>
  <si>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</si>
  <si>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</si>
  <si>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</si>
  <si>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</si>
  <si>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</si>
  <si>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</si>
  <si>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</si>
  <si>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</si>
  <si>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</si>
  <si>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</si>
  <si>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</si>
  <si>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</si>
  <si>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</si>
  <si>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</si>
  <si>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</si>
  <si>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</si>
  <si>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</si>
  <si>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</si>
  <si>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</si>
  <si>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</si>
  <si>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</si>
  <si>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</si>
  <si>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</si>
  <si>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</si>
  <si>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</si>
  <si>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</si>
  <si>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</si>
  <si>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</si>
  <si>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</si>
  <si>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</si>
  <si>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</si>
  <si>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</si>
  <si>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</si>
  <si>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</si>
  <si>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</si>
  <si>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</si>
  <si>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</si>
  <si>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</si>
  <si>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</si>
  <si>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</si>
  <si>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</si>
  <si>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</si>
  <si>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</si>
  <si>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</si>
  <si>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</si>
  <si>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</si>
  <si>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</si>
  <si>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</si>
  <si>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</si>
  <si>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</si>
  <si>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</si>
  <si>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</si>
  <si>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</si>
  <si>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</si>
  <si>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</si>
  <si>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</si>
  <si>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</si>
  <si>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</si>
  <si>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</si>
  <si>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</si>
  <si>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</si>
  <si>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</si>
  <si>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</si>
  <si>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</si>
  <si>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</si>
  <si>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</si>
  <si>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</si>
  <si>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</si>
  <si>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</si>
  <si>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</si>
  <si>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</si>
  <si>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</si>
  <si>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</si>
  <si>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</si>
  <si>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</si>
  <si>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</si>
  <si>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</si>
  <si>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</si>
  <si>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</si>
  <si>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</si>
  <si>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</si>
  <si>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</si>
  <si>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</si>
  <si>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</si>
  <si>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</si>
  <si>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</si>
  <si>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</si>
  <si>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</si>
  <si>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</si>
  <si>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</si>
  <si>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</si>
  <si>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</si>
  <si>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</si>
  <si>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</si>
  <si>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</si>
  <si>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</si>
  <si>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</si>
  <si>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</si>
  <si>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</si>
  <si>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</si>
  <si>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</si>
  <si>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</si>
  <si>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</si>
  <si>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</si>
  <si>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</si>
  <si>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</si>
  <si>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</si>
  <si>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</si>
  <si>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</si>
  <si>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</si>
  <si>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</si>
  <si>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</si>
  <si>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</si>
  <si>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</si>
  <si>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</si>
  <si>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</si>
  <si>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</si>
  <si>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</si>
  <si>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</si>
  <si>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</si>
  <si>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</si>
  <si>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</si>
  <si>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</si>
  <si>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</si>
  <si>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</si>
  <si>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</si>
  <si>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</si>
  <si>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</si>
  <si>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</si>
  <si>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</si>
  <si>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</si>
  <si>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</si>
  <si>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</si>
  <si>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</si>
  <si>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</si>
  <si>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</si>
  <si>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</si>
  <si>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</si>
  <si>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</si>
  <si>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</si>
  <si>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</si>
  <si>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</si>
  <si>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</si>
  <si>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</si>
  <si>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</si>
  <si>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</si>
  <si>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</si>
  <si>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</si>
  <si>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</si>
  <si>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</si>
  <si>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</si>
  <si>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</si>
  <si>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</si>
  <si>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</si>
  <si>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</si>
  <si>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</si>
  <si>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</si>
  <si>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</si>
  <si>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</si>
  <si>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</si>
  <si>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</si>
  <si>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</si>
  <si>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</si>
  <si>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</si>
  <si>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</si>
  <si>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</si>
  <si>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</si>
  <si>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</si>
  <si>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</si>
  <si>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</si>
  <si>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</si>
  <si>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</si>
  <si>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</si>
  <si>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</si>
  <si>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</si>
  <si>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</si>
  <si>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</si>
  <si>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</si>
  <si>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</si>
  <si>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</si>
  <si>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</si>
  <si>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</si>
  <si>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</si>
  <si>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</si>
  <si>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</si>
  <si>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</si>
  <si>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</si>
  <si>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</si>
  <si>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</si>
  <si>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</si>
  <si>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</si>
  <si>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</si>
  <si>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</si>
  <si>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</si>
  <si>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</si>
  <si>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</si>
  <si>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</si>
  <si>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</si>
  <si>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</si>
  <si>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</si>
  <si>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</si>
  <si>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</si>
  <si>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</si>
  <si>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</si>
  <si>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</si>
  <si>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</si>
  <si>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</si>
  <si>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</si>
  <si>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</si>
  <si>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</si>
  <si>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</si>
  <si>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</si>
  <si>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</si>
  <si>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</si>
  <si>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</si>
  <si>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</si>
  <si>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</si>
  <si>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</si>
  <si>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</si>
  <si>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</si>
  <si>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</si>
  <si>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</si>
  <si>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</si>
  <si>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</si>
  <si>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</si>
  <si>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</si>
  <si>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</si>
  <si>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</si>
  <si>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</si>
  <si>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</si>
  <si>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</si>
  <si>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</si>
  <si>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</si>
  <si>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</si>
  <si>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</si>
  <si>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</si>
  <si>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</si>
  <si>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</si>
  <si>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</si>
  <si>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</si>
  <si>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</si>
  <si>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</si>
  <si>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</si>
  <si>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</si>
  <si>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</si>
  <si>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</si>
  <si>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</si>
  <si>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</si>
  <si>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</si>
  <si>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</si>
  <si>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</si>
  <si>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</si>
  <si>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</si>
  <si>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</si>
  <si>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</si>
  <si>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</si>
  <si>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</si>
  <si>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</si>
  <si>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</si>
  <si>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</si>
  <si>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</si>
  <si>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</si>
  <si>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</si>
  <si>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</si>
  <si>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</si>
  <si>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</si>
  <si>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</si>
  <si>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</si>
  <si>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</si>
  <si>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</si>
  <si>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</si>
  <si>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</si>
  <si>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</si>
  <si>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</si>
  <si>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</si>
  <si>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</si>
  <si>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</si>
  <si>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</si>
  <si>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</si>
  <si>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</si>
  <si>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</si>
  <si>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</si>
  <si>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</si>
  <si>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</si>
  <si>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</si>
  <si>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</si>
  <si>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</si>
  <si>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</si>
  <si>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</si>
  <si>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</si>
  <si>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</si>
  <si>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</si>
  <si>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</si>
  <si>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</si>
  <si>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</si>
  <si>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</si>
  <si>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</si>
  <si>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</si>
  <si>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</si>
  <si>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</si>
  <si>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</si>
  <si>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</si>
  <si>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</si>
  <si>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</si>
  <si>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</si>
  <si>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</si>
  <si>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</si>
  <si>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</si>
  <si>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</si>
  <si>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</si>
  <si>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</si>
  <si>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</si>
  <si>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</si>
  <si>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</si>
  <si>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</si>
  <si>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</si>
  <si>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</si>
  <si>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</si>
  <si>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</si>
  <si>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</si>
  <si>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</si>
  <si>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</si>
  <si>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</si>
  <si>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</si>
  <si>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</si>
  <si>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</si>
  <si>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</si>
  <si>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</si>
  <si>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</si>
  <si>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</si>
  <si>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</si>
  <si>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</si>
  <si>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</si>
  <si>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</si>
  <si>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</si>
  <si>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</si>
  <si>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</si>
  <si>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</si>
  <si>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</si>
  <si>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</si>
  <si>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</si>
  <si>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</si>
  <si>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</si>
  <si>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</si>
  <si>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</si>
  <si>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</si>
  <si>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</si>
  <si>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</si>
  <si>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</si>
  <si>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</si>
  <si>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</si>
  <si>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</si>
  <si>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</si>
  <si>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</si>
  <si>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</si>
  <si>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</si>
  <si>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</si>
  <si>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</si>
  <si>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</si>
  <si>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</si>
  <si>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</si>
  <si>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</si>
  <si>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</si>
  <si>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</si>
  <si>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</si>
  <si>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</si>
  <si>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</si>
  <si>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</si>
  <si>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</si>
  <si>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</si>
  <si>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</si>
  <si>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</si>
  <si>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</si>
  <si>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</si>
  <si>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</si>
  <si>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</si>
  <si>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</si>
  <si>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</si>
  <si>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</si>
  <si>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</si>
  <si>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</si>
  <si>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</si>
  <si>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</si>
  <si>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</si>
  <si>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</si>
  <si>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</si>
  <si>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</si>
  <si>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</si>
  <si>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</si>
  <si>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</si>
  <si>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</si>
  <si>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</si>
  <si>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</si>
  <si>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</si>
  <si>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</si>
  <si>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</si>
  <si>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</si>
  <si>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</si>
  <si>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</si>
  <si>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</si>
  <si>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</si>
  <si>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</si>
  <si>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</si>
  <si>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</si>
  <si>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</si>
  <si>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</si>
  <si>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</si>
  <si>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</si>
  <si>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</si>
  <si>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</si>
  <si>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</si>
  <si>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</si>
  <si>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</si>
  <si>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</si>
  <si>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</si>
  <si>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</si>
  <si>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</si>
  <si>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</si>
  <si>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</si>
  <si>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</si>
  <si>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</si>
  <si>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</si>
  <si>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</si>
  <si>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</si>
  <si>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</si>
  <si>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</si>
  <si>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</si>
  <si>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</si>
  <si>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</si>
  <si>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</si>
  <si>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</si>
  <si>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</si>
  <si>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</si>
  <si>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</si>
  <si>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</si>
  <si>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</si>
  <si>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</si>
  <si>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</si>
  <si>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</si>
  <si>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</si>
  <si>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</si>
  <si>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</si>
  <si>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</si>
  <si>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</si>
  <si>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</si>
  <si>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</si>
  <si>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</si>
  <si>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</si>
  <si>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</si>
  <si>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</si>
  <si>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</si>
  <si>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</si>
  <si>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</si>
  <si>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</si>
  <si>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</si>
  <si>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</si>
  <si>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</si>
  <si>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</si>
  <si>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</si>
  <si>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</si>
  <si>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</si>
  <si>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</si>
  <si>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</si>
  <si>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</si>
  <si>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</si>
  <si>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</si>
  <si>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</si>
  <si>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</si>
  <si>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</si>
  <si>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</si>
  <si>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</si>
  <si>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</si>
  <si>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</si>
  <si>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</si>
  <si>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</si>
  <si>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</si>
  <si>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</si>
  <si>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</si>
  <si>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</si>
  <si>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</si>
  <si>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</si>
  <si>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</si>
  <si>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</si>
  <si>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</si>
  <si>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</si>
  <si>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</si>
  <si>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</si>
  <si>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</si>
  <si>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</si>
  <si>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</si>
  <si>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</si>
  <si>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</si>
  <si>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</si>
  <si>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</si>
  <si>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</si>
  <si>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</si>
  <si>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</si>
  <si>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</si>
  <si>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</si>
  <si>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</si>
  <si>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</si>
  <si>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</si>
  <si>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</si>
  <si>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</si>
  <si>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</si>
  <si>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</si>
  <si>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</si>
  <si>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</si>
  <si>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</si>
  <si>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</si>
  <si>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</si>
  <si>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</si>
  <si>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</si>
  <si>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</si>
  <si>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</si>
  <si>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</si>
  <si>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</si>
  <si>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</si>
  <si>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</si>
  <si>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</si>
  <si>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</si>
  <si>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</si>
  <si>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</si>
  <si>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</si>
  <si>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</si>
  <si>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</si>
  <si>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</si>
  <si>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</si>
  <si>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</si>
  <si>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</si>
  <si>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</si>
  <si>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</si>
  <si>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</si>
  <si>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</si>
  <si>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</si>
  <si>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</si>
  <si>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</si>
  <si>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</si>
  <si>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</si>
  <si>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</si>
  <si>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</si>
  <si>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</si>
  <si>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</si>
  <si>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</si>
  <si>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</si>
  <si>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</si>
  <si>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</si>
  <si>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</si>
  <si>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</si>
  <si>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</si>
  <si>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</si>
  <si>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</si>
  <si>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</si>
  <si>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</si>
  <si>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</si>
  <si>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</si>
  <si>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</si>
  <si>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</si>
  <si>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</si>
  <si>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</si>
  <si>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</si>
  <si>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</si>
  <si>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</si>
  <si>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</si>
  <si>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</si>
  <si>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</si>
  <si>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</si>
  <si>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</si>
  <si>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</si>
  <si>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</si>
  <si>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</si>
  <si>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</si>
  <si>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</si>
  <si>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</si>
  <si>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</si>
  <si>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</si>
  <si>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</si>
  <si>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</si>
  <si>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</si>
  <si>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</si>
  <si>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</si>
  <si>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</si>
  <si>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</si>
  <si>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</si>
  <si>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</si>
  <si>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</si>
  <si>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</si>
  <si>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</si>
  <si>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</si>
  <si>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</si>
  <si>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</si>
  <si>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</si>
  <si>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</si>
  <si>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</si>
  <si>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</si>
  <si>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</si>
  <si>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</si>
  <si>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</si>
  <si>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</si>
  <si>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</si>
  <si>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</si>
  <si>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</si>
  <si>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</si>
  <si>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</si>
  <si>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</si>
  <si>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</si>
  <si>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</si>
  <si>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</si>
  <si>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</si>
  <si>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</si>
  <si>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</si>
  <si>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</si>
  <si>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</si>
  <si>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</si>
  <si>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</si>
  <si>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</si>
  <si>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</si>
  <si>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</si>
  <si>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</si>
  <si>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</si>
  <si>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</si>
  <si>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</si>
  <si>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</si>
  <si>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</si>
  <si>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</si>
  <si>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</si>
  <si>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</si>
  <si>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</si>
  <si>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</si>
  <si>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</si>
  <si>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</si>
  <si>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</si>
  <si>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</si>
  <si>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</si>
  <si>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</si>
  <si>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</si>
  <si>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</si>
  <si>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</si>
  <si>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</si>
  <si>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</si>
  <si>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</si>
  <si>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</si>
  <si>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</si>
  <si>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</si>
  <si>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</si>
  <si>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</si>
  <si>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</si>
  <si>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</si>
  <si>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</si>
  <si>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</si>
  <si>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</si>
  <si>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</si>
  <si>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</si>
  <si>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</si>
  <si>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</si>
  <si>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</si>
  <si>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</si>
  <si>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</si>
  <si>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</si>
  <si>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</si>
  <si>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</si>
  <si>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</si>
  <si>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</si>
  <si>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</si>
  <si>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</si>
  <si>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</si>
  <si>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</si>
  <si>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</si>
  <si>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</si>
  <si>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</si>
  <si>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</si>
  <si>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</si>
  <si>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</si>
  <si>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</si>
  <si>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</si>
  <si>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</si>
  <si>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</si>
  <si>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</si>
  <si>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</si>
  <si>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</si>
  <si>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</si>
  <si>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</si>
  <si>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</si>
  <si>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</si>
  <si>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</si>
  <si>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</si>
  <si>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</si>
  <si>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</si>
  <si>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</si>
  <si>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</si>
  <si>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</si>
  <si>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</si>
  <si>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</si>
  <si>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</si>
  <si>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</si>
  <si>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</si>
  <si>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</si>
  <si>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</si>
  <si>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</si>
  <si>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</si>
  <si>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</si>
  <si>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</si>
  <si>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</si>
  <si>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</si>
  <si>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</si>
  <si>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</si>
  <si>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</si>
  <si>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</si>
  <si>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</si>
  <si>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</si>
  <si>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</si>
  <si>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</si>
  <si>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</si>
  <si>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</si>
  <si>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</si>
  <si>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</si>
  <si>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</si>
  <si>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</si>
  <si>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</si>
  <si>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</si>
  <si>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</si>
  <si>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</si>
  <si>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</si>
  <si>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</si>
  <si>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</si>
  <si>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</si>
  <si>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</si>
  <si>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</si>
  <si>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</si>
  <si>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</si>
  <si>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</si>
  <si>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</si>
  <si>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</si>
  <si>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</si>
  <si>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</si>
  <si>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</si>
  <si>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</si>
  <si>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</si>
  <si>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</si>
  <si>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</si>
  <si>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</si>
  <si>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</si>
  <si>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</si>
  <si>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</si>
  <si>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</si>
  <si>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</si>
  <si>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</si>
  <si>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</si>
  <si>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</si>
  <si>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</si>
  <si>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</si>
  <si>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</si>
  <si>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</si>
  <si>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</si>
  <si>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</si>
  <si>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</si>
  <si>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</si>
  <si>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</si>
  <si>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</si>
  <si>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</si>
  <si>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</si>
  <si>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</si>
  <si>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</si>
  <si>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</si>
  <si>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</si>
  <si>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</si>
  <si>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</si>
  <si>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</si>
  <si>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</si>
  <si>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</si>
  <si>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</si>
  <si>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</si>
  <si>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</si>
  <si>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</si>
  <si>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</si>
  <si>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</si>
  <si>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</si>
  <si>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</si>
  <si>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</si>
  <si>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</si>
  <si>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</si>
  <si>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</si>
  <si>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</si>
  <si>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</si>
  <si>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</si>
  <si>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</si>
  <si>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</si>
  <si>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</si>
  <si>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</si>
  <si>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</si>
  <si>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</si>
  <si>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</si>
  <si>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</si>
  <si>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</si>
  <si>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</si>
  <si>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</si>
  <si>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</si>
  <si>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</si>
  <si>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</si>
  <si>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</si>
  <si>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</si>
  <si>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</si>
  <si>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</si>
  <si>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</si>
  <si>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</si>
  <si>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</si>
  <si>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</si>
  <si>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</si>
  <si>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</si>
  <si>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</si>
  <si>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</si>
  <si>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</si>
  <si>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</si>
  <si>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</si>
  <si>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</si>
  <si>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</si>
  <si>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</si>
  <si>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</si>
  <si>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</si>
  <si>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</si>
  <si>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</si>
  <si>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</si>
  <si>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</si>
  <si>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</si>
  <si>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</si>
  <si>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</si>
  <si>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</si>
  <si>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</si>
  <si>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</si>
  <si>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</si>
  <si>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</si>
  <si>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</si>
  <si>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</si>
  <si>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</si>
  <si>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</si>
  <si>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</si>
  <si>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</si>
  <si>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</si>
  <si>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</si>
  <si>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</si>
  <si>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</si>
  <si>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</si>
  <si>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</si>
  <si>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</si>
  <si>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</si>
  <si>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</si>
  <si>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</si>
  <si>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</si>
  <si>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</si>
  <si>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</si>
  <si>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</si>
  <si>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</si>
  <si>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</si>
  <si>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</si>
  <si>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</si>
  <si>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</si>
  <si>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</si>
  <si>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</si>
  <si>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</si>
  <si>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</si>
  <si>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</si>
  <si>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</si>
  <si>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</si>
  <si>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</si>
  <si>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</si>
  <si>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</si>
  <si>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</si>
  <si>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</si>
  <si>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</si>
  <si>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</si>
  <si>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</si>
  <si>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</si>
  <si>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</si>
  <si>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</si>
  <si>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</si>
  <si>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</si>
  <si>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</si>
  <si>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</si>
  <si>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</si>
  <si>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</si>
  <si>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</si>
  <si>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</si>
  <si>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</si>
  <si>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</si>
  <si>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</si>
  <si>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</si>
  <si>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</si>
  <si>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</si>
  <si>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</si>
  <si>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</si>
  <si>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</si>
  <si>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</si>
  <si>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</si>
  <si>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</si>
  <si>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</si>
  <si>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</si>
  <si>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</si>
  <si>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</si>
  <si>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</si>
  <si>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</si>
  <si>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</si>
  <si>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</si>
  <si>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</si>
  <si>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</si>
  <si>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</si>
  <si>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</si>
  <si>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</si>
  <si>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</si>
  <si>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</si>
  <si>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</si>
  <si>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</si>
  <si>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</si>
  <si>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</si>
  <si>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</si>
  <si>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</si>
  <si>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</si>
  <si>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</si>
  <si>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</si>
  <si>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</si>
  <si>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</si>
  <si>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</si>
  <si>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</si>
  <si>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</si>
  <si>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</si>
  <si>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</si>
  <si>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</si>
  <si>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</si>
  <si>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</si>
  <si>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</si>
  <si>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</si>
  <si>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</si>
  <si>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</si>
  <si>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</si>
  <si>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</si>
  <si>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</si>
  <si>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</si>
  <si>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</si>
  <si>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</si>
  <si>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</si>
  <si>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</si>
  <si>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</si>
  <si>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</si>
  <si>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</si>
  <si>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</si>
  <si>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</si>
  <si>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</si>
  <si>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</si>
  <si>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</si>
  <si>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</si>
  <si>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</si>
  <si>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</si>
  <si>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</si>
  <si>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</si>
  <si>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</si>
  <si>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</si>
  <si>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</si>
  <si>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</si>
  <si>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</si>
  <si>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</si>
  <si>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</si>
  <si>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</si>
  <si>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</si>
  <si>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</si>
  <si>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</si>
  <si>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</si>
  <si>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</si>
  <si>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</si>
  <si>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</si>
  <si>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</si>
  <si>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</si>
  <si>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</si>
  <si>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</si>
  <si>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</si>
  <si>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</si>
  <si>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</si>
  <si>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</si>
  <si>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</si>
  <si>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</si>
  <si>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</si>
  <si>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</si>
  <si>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</si>
  <si>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</si>
  <si>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</si>
  <si>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</si>
  <si>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</si>
  <si>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</si>
  <si>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</si>
  <si>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</si>
  <si>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</si>
  <si>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</si>
  <si>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</si>
  <si>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</si>
  <si>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</si>
  <si>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</si>
  <si>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</si>
  <si>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</si>
  <si>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</si>
  <si>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</si>
  <si>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</si>
  <si>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</si>
  <si>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</si>
  <si>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</si>
  <si>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</si>
  <si>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</si>
  <si>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</si>
  <si>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</si>
  <si>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</si>
  <si>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</si>
  <si>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</si>
  <si>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</si>
  <si>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</si>
  <si>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</si>
  <si>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</si>
  <si>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</si>
  <si>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</si>
  <si>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</si>
  <si>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</si>
  <si>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</si>
  <si>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</si>
  <si>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</si>
  <si>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</si>
  <si>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</si>
  <si>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</si>
  <si>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</si>
  <si>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</si>
  <si>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</si>
  <si>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</si>
  <si>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</si>
  <si>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</si>
  <si>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</si>
  <si>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</si>
  <si>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</si>
  <si>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</si>
  <si>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</si>
  <si>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</si>
  <si>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</si>
  <si>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</si>
  <si>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</si>
  <si>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</si>
  <si>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</si>
  <si>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</si>
  <si>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</si>
  <si>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</si>
  <si>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</si>
  <si>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</si>
  <si>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</si>
  <si>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</si>
  <si>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</si>
  <si>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</si>
  <si>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</si>
  <si>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</si>
  <si>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</si>
  <si>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</si>
  <si>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</si>
  <si>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</si>
  <si>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</si>
  <si>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</si>
  <si>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</si>
  <si>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</si>
  <si>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</si>
  <si>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</si>
  <si>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</si>
  <si>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</si>
  <si>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</si>
  <si>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</si>
  <si>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</si>
  <si>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</si>
  <si>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</si>
  <si>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</si>
  <si>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</si>
  <si>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</si>
  <si>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</si>
  <si>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</si>
  <si>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</si>
  <si>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</si>
  <si>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</si>
  <si>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</si>
  <si>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</si>
  <si>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</si>
  <si>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</si>
  <si>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</si>
  <si>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</si>
  <si>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</si>
  <si>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</si>
  <si>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</si>
  <si>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</si>
  <si>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</si>
  <si>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</si>
  <si>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</si>
  <si>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</si>
  <si>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</si>
  <si>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</si>
  <si>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</si>
  <si>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</si>
  <si>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</si>
  <si>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</si>
  <si>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</si>
  <si>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</si>
  <si>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</si>
  <si>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</si>
  <si>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</si>
  <si>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</si>
  <si>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</si>
  <si>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</si>
  <si>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</si>
  <si>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</si>
  <si>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</si>
  <si>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</si>
  <si>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</si>
  <si>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</si>
  <si>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</si>
  <si>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</si>
  <si>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</si>
  <si>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</si>
  <si>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</si>
  <si>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</si>
  <si>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</si>
  <si>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</si>
  <si>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</si>
  <si>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</si>
  <si>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</si>
  <si>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</si>
  <si>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</si>
  <si>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</si>
  <si>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</si>
  <si>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</si>
  <si>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</si>
  <si>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</si>
  <si>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</si>
  <si>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</si>
  <si>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</si>
  <si>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</si>
  <si>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</si>
  <si>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</si>
  <si>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</si>
  <si>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</si>
  <si>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</si>
  <si>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</si>
  <si>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</si>
  <si>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</si>
  <si>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</si>
  <si>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</si>
  <si>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</si>
  <si>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</si>
  <si>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</si>
  <si>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</si>
  <si>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</si>
  <si>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</si>
  <si>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</si>
  <si>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</si>
  <si>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</si>
  <si>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</si>
  <si>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</si>
  <si>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</si>
  <si>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</si>
  <si>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</si>
  <si>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</si>
  <si>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</si>
  <si>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</si>
  <si>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</si>
  <si>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</si>
  <si>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</si>
  <si>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</si>
  <si>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</si>
  <si>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</si>
  <si>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</si>
  <si>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</si>
  <si>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</si>
  <si>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</si>
  <si>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</si>
  <si>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</si>
  <si>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</si>
  <si>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</si>
  <si>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</si>
  <si>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</si>
  <si>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</si>
  <si>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</si>
  <si>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</si>
  <si>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</si>
  <si>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</si>
  <si>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</si>
  <si>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</si>
  <si>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</si>
  <si>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</si>
  <si>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</si>
  <si>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</si>
  <si>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</si>
  <si>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</si>
  <si>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</si>
  <si>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</si>
  <si>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</si>
  <si>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</si>
  <si>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</si>
  <si>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</si>
  <si>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</si>
  <si>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</si>
  <si>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</si>
  <si>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</si>
  <si>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</si>
  <si>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</si>
  <si>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</si>
  <si>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</si>
  <si>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</si>
  <si>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</si>
  <si>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</si>
  <si>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</si>
  <si>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</si>
  <si>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</si>
  <si>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</si>
  <si>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</si>
  <si>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</si>
  <si>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</si>
  <si>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</si>
  <si>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</si>
  <si>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</si>
  <si>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</si>
  <si>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</si>
  <si>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</si>
  <si>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</si>
  <si>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</si>
  <si>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</si>
  <si>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</si>
  <si>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</si>
  <si>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</si>
  <si>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</si>
  <si>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</si>
  <si>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</si>
  <si>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</si>
  <si>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</si>
  <si>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</si>
  <si>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</si>
  <si>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</si>
  <si>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</si>
  <si>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</si>
  <si>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</si>
  <si>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</si>
  <si>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</si>
  <si>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</si>
  <si>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</si>
  <si>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</si>
  <si>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</si>
  <si>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</si>
  <si>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</si>
  <si>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</si>
  <si>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</si>
  <si>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</si>
  <si>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</si>
  <si>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</si>
  <si>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</si>
  <si>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</si>
  <si>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</si>
  <si>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</si>
  <si>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</si>
  <si>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</si>
  <si>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</si>
  <si>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</si>
  <si>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</si>
  <si>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</si>
  <si>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</si>
  <si>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</si>
  <si>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</si>
  <si>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</si>
  <si>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</si>
  <si>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</si>
  <si>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</si>
  <si>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</si>
  <si>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</si>
  <si>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</si>
  <si>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</si>
  <si>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</si>
  <si>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</si>
  <si>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</si>
  <si>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</si>
  <si>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</si>
  <si>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</si>
  <si>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</si>
  <si>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</si>
  <si>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</si>
  <si>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</si>
  <si>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</si>
  <si>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</si>
  <si>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</si>
  <si>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</si>
  <si>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</si>
  <si>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</si>
  <si>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</si>
  <si>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</si>
  <si>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</si>
  <si>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</si>
  <si>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</si>
  <si>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</si>
  <si>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</si>
  <si>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</si>
  <si>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</si>
  <si>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</si>
  <si>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</si>
  <si>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</si>
  <si>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</si>
  <si>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</si>
  <si>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</si>
  <si>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</si>
  <si>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</si>
  <si>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</si>
  <si>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</si>
  <si>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</si>
  <si>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</si>
  <si>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</si>
  <si>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</si>
  <si>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</si>
  <si>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</si>
  <si>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</si>
  <si>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</si>
  <si>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</si>
  <si>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</si>
  <si>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</si>
  <si>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</si>
  <si>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</si>
  <si>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</si>
  <si>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</si>
  <si>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</si>
  <si>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</si>
  <si>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</si>
  <si>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</si>
  <si>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</si>
  <si>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</si>
  <si>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</si>
  <si>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</si>
  <si>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</si>
  <si>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</si>
  <si>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</si>
  <si>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</si>
  <si>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</si>
  <si>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</si>
  <si>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</si>
  <si>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</si>
  <si>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</si>
  <si>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</si>
  <si>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</si>
  <si>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</si>
  <si>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</si>
  <si>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</si>
  <si>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</si>
  <si>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</si>
  <si>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</si>
  <si>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</si>
  <si>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</si>
  <si>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</si>
  <si>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</si>
  <si>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</si>
  <si>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</si>
  <si>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</si>
  <si>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</si>
  <si>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</si>
  <si>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</si>
  <si>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</si>
  <si>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</si>
  <si>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</si>
  <si>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</si>
  <si>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</si>
  <si>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</si>
  <si>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</si>
  <si>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</si>
  <si>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</si>
  <si>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</si>
  <si>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</si>
  <si>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</si>
  <si>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</si>
  <si>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</si>
  <si>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</si>
  <si>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</si>
  <si>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</si>
  <si>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</si>
  <si>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</si>
  <si>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</si>
  <si>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</si>
  <si>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</si>
  <si>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</si>
  <si>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</si>
  <si>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</si>
  <si>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</si>
  <si>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</si>
  <si>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</si>
  <si>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</si>
  <si>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</si>
  <si>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</si>
  <si>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</si>
  <si>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</si>
  <si>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</si>
  <si>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</si>
  <si>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</si>
  <si>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</si>
  <si>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</si>
  <si>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</si>
  <si>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</si>
  <si>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</si>
  <si>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</si>
  <si>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</si>
  <si>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</si>
  <si>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</si>
  <si>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</si>
  <si>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</si>
  <si>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</si>
  <si>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</si>
  <si>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</si>
  <si>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</si>
  <si>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</si>
  <si>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</si>
  <si>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</si>
  <si>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</si>
  <si>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</si>
  <si>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</si>
  <si>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</si>
  <si>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</si>
  <si>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</si>
  <si>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</si>
  <si>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</si>
  <si>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</si>
  <si>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</si>
  <si>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</si>
  <si>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</si>
  <si>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</si>
  <si>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</si>
  <si>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</si>
  <si>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</si>
  <si>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</si>
  <si>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</si>
  <si>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</si>
  <si>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</si>
  <si>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</si>
  <si>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</si>
  <si>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</si>
  <si>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</si>
  <si>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</si>
  <si>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</si>
  <si>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</si>
  <si>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</si>
  <si>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</si>
  <si>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</si>
  <si>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</si>
  <si>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</si>
  <si>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</si>
  <si>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</si>
  <si>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</si>
  <si>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</si>
  <si>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</si>
  <si>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</si>
  <si>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</si>
  <si>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</si>
  <si>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</si>
  <si>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</si>
  <si>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</si>
  <si>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</si>
  <si>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</si>
  <si>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</si>
  <si>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</si>
  <si>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</si>
  <si>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</si>
  <si>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</si>
  <si>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</si>
  <si>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</si>
  <si>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</si>
  <si>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</si>
  <si>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</si>
  <si>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</si>
  <si>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</si>
  <si>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</si>
  <si>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</si>
  <si>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</si>
  <si>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</si>
  <si>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</si>
  <si>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</si>
  <si>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</si>
  <si>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</si>
  <si>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</si>
  <si>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</si>
  <si>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</si>
  <si>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</si>
  <si>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</si>
  <si>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</si>
  <si>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</si>
  <si>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</si>
  <si>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</si>
  <si>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</si>
  <si>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</si>
  <si>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</si>
  <si>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</si>
  <si>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</si>
  <si>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</si>
  <si>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</si>
  <si>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</si>
  <si>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</si>
  <si>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</si>
  <si>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</si>
  <si>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</si>
  <si>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</si>
  <si>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</si>
  <si>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</si>
  <si>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</si>
  <si>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</si>
  <si>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</si>
  <si>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</si>
  <si>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</si>
  <si>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</si>
  <si>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</si>
  <si>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</si>
  <si>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</si>
  <si>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</si>
  <si>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</si>
  <si>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</si>
  <si>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</si>
  <si>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</si>
  <si>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</si>
  <si>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</si>
  <si>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</si>
  <si>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</si>
  <si>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</si>
  <si>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</si>
  <si>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</si>
  <si>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</si>
  <si>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</si>
  <si>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</si>
  <si>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</si>
  <si>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</si>
  <si>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</si>
  <si>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</si>
  <si>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</si>
  <si>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</si>
  <si>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</si>
  <si>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</si>
  <si>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</si>
  <si>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</si>
  <si>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</si>
  <si>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</si>
  <si>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</si>
  <si>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</si>
  <si>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</si>
  <si>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</si>
  <si>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</si>
  <si>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</si>
  <si>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</si>
  <si>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</si>
  <si>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</si>
  <si>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</si>
  <si>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</si>
  <si>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</si>
  <si>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</si>
  <si>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</si>
  <si>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</si>
  <si>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</si>
  <si>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</si>
  <si>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</si>
  <si>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</si>
  <si>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</si>
  <si>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</si>
  <si>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</si>
  <si>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</si>
  <si>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</si>
  <si>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</si>
  <si>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</si>
  <si>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</si>
  <si>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</si>
  <si>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</si>
  <si>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</si>
  <si>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</si>
  <si>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</si>
  <si>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</si>
  <si>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</si>
  <si>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</si>
  <si>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</si>
  <si>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</si>
  <si>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</si>
  <si>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</si>
  <si>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</si>
  <si>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</si>
  <si>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</si>
  <si>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</si>
  <si>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</si>
  <si>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</si>
  <si>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</si>
  <si>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</si>
  <si>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</si>
  <si>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</si>
  <si>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</si>
  <si>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</si>
  <si>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</si>
  <si>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</si>
  <si>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</si>
  <si>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</si>
  <si>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</si>
  <si>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</si>
  <si>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</si>
  <si>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</si>
  <si>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</si>
  <si>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</si>
  <si>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</si>
  <si>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</si>
  <si>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</si>
  <si>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</si>
  <si>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</si>
  <si>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</si>
  <si>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</si>
  <si>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</si>
  <si>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</si>
  <si>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</si>
  <si>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</si>
  <si>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</si>
  <si>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</si>
  <si>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</si>
  <si>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</si>
  <si>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</si>
  <si>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</si>
  <si>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</si>
  <si>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</si>
  <si>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</si>
  <si>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</si>
  <si>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</si>
  <si>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</si>
  <si>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</si>
  <si>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</si>
  <si>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</si>
  <si>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</si>
  <si>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</si>
  <si>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</si>
  <si>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</si>
  <si>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</si>
  <si>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</si>
  <si>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</si>
  <si>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</si>
  <si>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</si>
  <si>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</si>
  <si>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</si>
  <si>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</si>
  <si>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</si>
  <si>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</si>
  <si>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</si>
  <si>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</si>
  <si>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</si>
  <si>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</si>
  <si>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</si>
  <si>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</si>
  <si>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</si>
  <si>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</si>
  <si>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</si>
  <si>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</si>
  <si>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</si>
  <si>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</si>
  <si>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</si>
  <si>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</si>
  <si>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</si>
  <si>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</si>
  <si>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</si>
  <si>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</si>
  <si>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</si>
  <si>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</si>
  <si>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</si>
  <si>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</si>
  <si>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</si>
  <si>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</si>
  <si>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</si>
  <si>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</si>
  <si>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</si>
  <si>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</si>
  <si>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</si>
  <si>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</si>
  <si>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</si>
  <si>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</si>
  <si>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</si>
  <si>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</si>
  <si>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</si>
  <si>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</si>
  <si>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</si>
  <si>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</si>
  <si>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</si>
  <si>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</si>
  <si>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</si>
  <si>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</si>
  <si>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</si>
  <si>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</si>
  <si>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</si>
  <si>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</si>
  <si>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</si>
  <si>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</si>
  <si>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</si>
  <si>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</si>
  <si>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</si>
  <si>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</si>
  <si>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</si>
  <si>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</si>
  <si>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</si>
  <si>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</si>
  <si>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</si>
  <si>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</si>
  <si>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</si>
  <si>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</si>
  <si>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</si>
  <si>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</si>
  <si>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</si>
  <si>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</si>
  <si>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</si>
  <si>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</si>
  <si>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</si>
  <si>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</si>
  <si>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</si>
  <si>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</si>
  <si>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</si>
  <si>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</si>
  <si>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</si>
  <si>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</si>
  <si>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</si>
  <si>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</si>
  <si>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</si>
  <si>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</si>
  <si>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</si>
  <si>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</si>
  <si>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</si>
  <si>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</si>
  <si>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</si>
  <si>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</si>
  <si>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</si>
  <si>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</si>
  <si>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</si>
  <si>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</si>
  <si>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</si>
  <si>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</si>
  <si>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</si>
  <si>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</si>
  <si>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</si>
  <si>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</si>
  <si>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</si>
  <si>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</si>
  <si>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</si>
  <si>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</si>
  <si>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</si>
  <si>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</si>
  <si>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</si>
  <si>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</si>
  <si>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</si>
  <si>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</si>
  <si>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</si>
  <si>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</si>
  <si>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</si>
  <si>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</si>
  <si>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</si>
  <si>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</si>
  <si>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</si>
  <si>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</si>
  <si>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</si>
  <si>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</si>
  <si>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</si>
  <si>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</si>
  <si>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</si>
  <si>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</si>
  <si>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</si>
  <si>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</si>
  <si>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</si>
  <si>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</si>
  <si>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</si>
  <si>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</si>
  <si>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</si>
  <si>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</si>
  <si>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</si>
  <si>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</si>
  <si>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</si>
  <si>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</si>
  <si>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</si>
  <si>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</si>
  <si>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</si>
  <si>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</si>
  <si>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</si>
  <si>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</si>
  <si>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</si>
  <si>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</si>
  <si>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</si>
  <si>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</si>
  <si>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</si>
  <si>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</si>
  <si>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</si>
  <si>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</si>
  <si>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</si>
  <si>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</si>
  <si>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</si>
  <si>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</si>
  <si>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</si>
  <si>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</si>
  <si>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</si>
  <si>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</si>
  <si>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</si>
  <si>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</si>
  <si>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</si>
  <si>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</si>
  <si>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</si>
  <si>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</si>
  <si>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</si>
  <si>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</si>
  <si>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</si>
  <si>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</si>
  <si>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</si>
  <si>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</si>
  <si>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</si>
  <si>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</si>
  <si>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</si>
  <si>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</si>
  <si>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</si>
  <si>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</si>
  <si>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</si>
  <si>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</si>
  <si>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</si>
  <si>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</si>
  <si>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</si>
  <si>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</si>
  <si>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</si>
  <si>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</si>
  <si>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</si>
  <si>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</si>
  <si>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</si>
  <si>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</si>
  <si>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</si>
  <si>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</si>
  <si>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</si>
  <si>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</si>
  <si>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</si>
  <si>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</si>
  <si>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</si>
  <si>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</si>
  <si>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</si>
  <si>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</si>
  <si>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</si>
  <si>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</si>
  <si>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</si>
  <si>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</si>
  <si>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</si>
  <si>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</si>
  <si>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</si>
  <si>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</si>
  <si>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</si>
  <si>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</si>
  <si>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</si>
  <si>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</si>
  <si>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</si>
  <si>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</si>
  <si>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</si>
  <si>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</si>
  <si>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</si>
  <si>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</si>
  <si>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</si>
  <si>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</si>
  <si>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</si>
  <si>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</si>
  <si>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</si>
  <si>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</si>
  <si>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</si>
  <si>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</si>
  <si>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</si>
  <si>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</si>
  <si>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</si>
  <si>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</si>
  <si>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</si>
  <si>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</si>
  <si>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</si>
  <si>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</si>
  <si>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</si>
  <si>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</si>
  <si>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</si>
  <si>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</si>
  <si>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</si>
  <si>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</si>
  <si>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</si>
  <si>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</si>
  <si>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</si>
  <si>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</si>
  <si>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</si>
  <si>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</si>
  <si>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</si>
  <si>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</si>
  <si>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</si>
  <si>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</si>
  <si>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</si>
  <si>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</si>
  <si>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</si>
  <si>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</si>
  <si>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</si>
  <si>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</si>
  <si>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</si>
  <si>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</si>
  <si>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</si>
  <si>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</si>
  <si>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</si>
  <si>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</si>
  <si>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</si>
  <si>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</si>
  <si>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</si>
  <si>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</si>
  <si>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</si>
  <si>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</si>
  <si>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</si>
  <si>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</si>
  <si>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</si>
  <si>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</si>
  <si>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</si>
  <si>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</si>
  <si>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</si>
  <si>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</si>
  <si>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</si>
  <si>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</si>
  <si>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</si>
  <si>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</si>
  <si>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</si>
  <si>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</si>
  <si>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</si>
  <si>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</si>
  <si>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</si>
  <si>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</si>
  <si>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</si>
  <si>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</si>
  <si>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</si>
  <si>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</si>
  <si>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</si>
  <si>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</si>
  <si>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</si>
  <si>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</si>
  <si>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</si>
  <si>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</si>
  <si>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</si>
  <si>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</si>
  <si>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</si>
  <si>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</si>
  <si>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</si>
  <si>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</si>
  <si>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</si>
  <si>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</si>
  <si>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</si>
  <si>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</si>
  <si>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</si>
  <si>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</si>
  <si>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</si>
  <si>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</si>
  <si>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</si>
  <si>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</si>
  <si>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</si>
  <si>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</si>
  <si>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</si>
  <si>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</si>
  <si>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</si>
  <si>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</si>
  <si>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</si>
  <si>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</si>
  <si>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</si>
  <si>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</si>
  <si>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</si>
  <si>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</si>
  <si>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</si>
  <si>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</si>
  <si>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</si>
  <si>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</si>
  <si>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</si>
  <si>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</si>
  <si>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</si>
  <si>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</si>
  <si>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</si>
  <si>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</si>
  <si>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</si>
  <si>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</si>
  <si>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</si>
  <si>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</si>
  <si>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</si>
  <si>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</si>
  <si>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</si>
  <si>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</si>
  <si>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</si>
  <si>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</si>
  <si>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</si>
  <si>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</si>
  <si>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</si>
  <si>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</si>
  <si>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</si>
  <si>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</si>
  <si>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</si>
  <si>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</si>
  <si>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</si>
  <si>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</si>
  <si>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</si>
  <si>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</si>
  <si>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</si>
  <si>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</si>
  <si>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</si>
  <si>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</si>
  <si>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</si>
  <si>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</si>
  <si>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</si>
  <si>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</si>
  <si>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</si>
  <si>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</si>
  <si>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</si>
  <si>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</si>
  <si>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</si>
  <si>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</si>
  <si>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</si>
  <si>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</si>
  <si>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</si>
  <si>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</si>
  <si>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</si>
  <si>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</si>
  <si>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</si>
  <si>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</si>
  <si>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</si>
  <si>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</si>
  <si>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</si>
  <si>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</si>
  <si>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</si>
  <si>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</si>
  <si>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</si>
  <si>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</si>
  <si>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</si>
  <si>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</si>
  <si>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</si>
  <si>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</si>
  <si>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</si>
  <si>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</si>
  <si>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</si>
  <si>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</si>
  <si>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</si>
  <si>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</si>
  <si>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</si>
  <si>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</si>
  <si>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</si>
  <si>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</si>
  <si>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</si>
  <si>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</si>
  <si>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</si>
  <si>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</si>
  <si>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</si>
  <si>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</si>
  <si>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</si>
  <si>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</si>
  <si>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</si>
  <si>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</si>
  <si>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</si>
  <si>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</si>
  <si>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</si>
  <si>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</si>
  <si>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</si>
  <si>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</si>
  <si>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</si>
  <si>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</si>
  <si>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</si>
  <si>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</si>
  <si>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</si>
  <si>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</si>
  <si>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</si>
  <si>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</si>
  <si>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</si>
  <si>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</si>
  <si>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</si>
  <si>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</si>
  <si>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</si>
  <si>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</si>
  <si>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</si>
  <si>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</si>
  <si>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</si>
  <si>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</si>
  <si>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</si>
  <si>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</si>
  <si>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</si>
  <si>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</si>
  <si>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</si>
  <si>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</si>
  <si>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</si>
  <si>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</si>
  <si>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</si>
  <si>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</si>
  <si>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</si>
  <si>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</si>
  <si>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</si>
  <si>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</si>
  <si>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</si>
  <si>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</si>
  <si>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</si>
  <si>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</si>
  <si>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</si>
  <si>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</si>
  <si>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</si>
  <si>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</si>
  <si>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</si>
  <si>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</si>
  <si>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</si>
  <si>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</si>
  <si>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</si>
  <si>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</si>
  <si>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</si>
  <si>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</si>
  <si>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</si>
  <si>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</si>
  <si>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</si>
  <si>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</si>
  <si>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</si>
  <si>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</si>
  <si>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</si>
  <si>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</si>
  <si>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</si>
  <si>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</si>
  <si>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</si>
  <si>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</si>
  <si>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</si>
  <si>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</si>
  <si>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</si>
  <si>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</si>
  <si>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</si>
  <si>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</si>
  <si>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</si>
  <si>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</si>
  <si>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</si>
  <si>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</si>
  <si>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</si>
  <si>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</si>
  <si>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</si>
  <si>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</si>
  <si>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</si>
  <si>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</si>
  <si>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</si>
  <si>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</si>
  <si>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</si>
  <si>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</si>
  <si>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</si>
  <si>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</si>
  <si>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</si>
  <si>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</si>
  <si>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</si>
  <si>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</si>
  <si>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</si>
  <si>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</si>
  <si>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</si>
  <si>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</si>
  <si>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</si>
  <si>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</si>
  <si>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</si>
  <si>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</si>
  <si>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</si>
  <si>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</si>
  <si>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</si>
  <si>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</si>
  <si>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</si>
  <si>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</si>
  <si>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</si>
  <si>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</si>
  <si>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</si>
  <si>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</si>
  <si>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</si>
  <si>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</si>
  <si>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</si>
  <si>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</si>
  <si>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</si>
  <si>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</si>
  <si>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</si>
  <si>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</si>
  <si>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</si>
  <si>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</si>
  <si>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</si>
  <si>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</si>
  <si>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</si>
  <si>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</si>
  <si>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</si>
  <si>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</si>
  <si>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</si>
  <si>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</si>
  <si>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</si>
  <si>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</si>
  <si>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</si>
  <si>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</si>
  <si>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</si>
  <si>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</si>
  <si>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</si>
  <si>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</si>
  <si>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</si>
  <si>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</si>
  <si>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</si>
  <si>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</si>
  <si>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</si>
  <si>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</si>
  <si>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</si>
  <si>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</si>
  <si>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</si>
  <si>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</si>
  <si>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</si>
  <si>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</si>
  <si>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</si>
  <si>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</si>
  <si>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</si>
  <si>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</si>
  <si>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</si>
  <si>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</si>
  <si>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</si>
  <si>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</si>
  <si>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</si>
  <si>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</si>
  <si>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</si>
  <si>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</si>
  <si>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</si>
  <si>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</si>
  <si>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</si>
  <si>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</si>
  <si>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</si>
  <si>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</si>
  <si>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</si>
  <si>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</si>
  <si>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</si>
  <si>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</si>
  <si>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</si>
  <si>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</si>
  <si>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</si>
  <si>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</si>
  <si>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</si>
  <si>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</si>
  <si>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</si>
  <si>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</si>
  <si>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</si>
  <si>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</si>
  <si>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</si>
  <si>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</si>
  <si>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</si>
  <si>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</si>
  <si>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</si>
  <si>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</si>
  <si>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</si>
  <si>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</si>
  <si>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</si>
  <si>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</si>
  <si>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</si>
  <si>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</si>
  <si>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</si>
  <si>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</si>
  <si>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</si>
  <si>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</si>
  <si>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</si>
  <si>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</si>
  <si>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</si>
  <si>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</si>
  <si>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</si>
  <si>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</si>
  <si>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</si>
  <si>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</si>
  <si>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</si>
  <si>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</si>
  <si>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</si>
  <si>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</si>
  <si>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</si>
  <si>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</si>
  <si>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</si>
  <si>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</si>
  <si>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</si>
  <si>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</si>
  <si>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</si>
  <si>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</si>
  <si>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</si>
  <si>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</si>
  <si>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</si>
  <si>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</si>
  <si>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</si>
  <si>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</si>
  <si>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</si>
  <si>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</si>
  <si>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</si>
  <si>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</si>
  <si>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</si>
  <si>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</si>
  <si>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</si>
  <si>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</si>
  <si>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</si>
  <si>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</si>
  <si>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</si>
  <si>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</si>
  <si>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</si>
  <si>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</si>
  <si>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</si>
  <si>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</si>
  <si>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</si>
  <si>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</si>
  <si>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</si>
  <si>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</si>
  <si>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</si>
  <si>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</si>
  <si>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</si>
  <si>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</si>
  <si>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</si>
  <si>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</si>
  <si>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</si>
  <si>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</si>
  <si>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</si>
  <si>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</si>
  <si>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</si>
  <si>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</si>
  <si>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</si>
  <si>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</si>
  <si>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</si>
  <si>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</si>
  <si>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</si>
  <si>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</si>
  <si>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</si>
  <si>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</si>
  <si>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</si>
  <si>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</si>
  <si>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</si>
  <si>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</si>
  <si>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</si>
  <si>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</si>
  <si>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</si>
  <si>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</si>
  <si>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</si>
  <si>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</si>
  <si>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</si>
  <si>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</si>
  <si>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</si>
  <si>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</si>
  <si>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</si>
  <si>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</si>
  <si>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</si>
  <si>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</si>
  <si>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</si>
  <si>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</si>
  <si>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</si>
  <si>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</si>
  <si>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</si>
  <si>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</si>
  <si>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</si>
  <si>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</si>
  <si>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</si>
  <si>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</si>
  <si>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</si>
  <si>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</si>
  <si>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</si>
  <si>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</si>
  <si>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</si>
  <si>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</si>
  <si>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</si>
  <si>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</si>
  <si>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</si>
  <si>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</si>
  <si>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</si>
  <si>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</si>
  <si>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</si>
  <si>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</si>
  <si>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</si>
  <si>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</si>
  <si>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</si>
  <si>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</si>
  <si>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</si>
  <si>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</si>
  <si>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</si>
  <si>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</si>
  <si>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</si>
  <si>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</si>
  <si>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</si>
  <si>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</si>
  <si>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</si>
  <si>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</si>
  <si>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</si>
  <si>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</si>
  <si>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</si>
  <si>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</si>
  <si>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</si>
  <si>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</si>
  <si>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</si>
  <si>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</si>
  <si>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</si>
  <si>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</si>
  <si>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</si>
  <si>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</si>
  <si>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</si>
  <si>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</si>
  <si>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</si>
  <si>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</si>
  <si>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</si>
  <si>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</si>
  <si>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</si>
  <si>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</si>
  <si>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</si>
  <si>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</si>
  <si>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</si>
  <si>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</si>
  <si>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</si>
  <si>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</si>
  <si>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</si>
  <si>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</si>
  <si>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</si>
  <si>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</si>
  <si>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</si>
  <si>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</si>
  <si>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</si>
  <si>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</si>
  <si>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</si>
  <si>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</si>
  <si>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</si>
  <si>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</si>
  <si>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</si>
  <si>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</si>
  <si>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</si>
  <si>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</si>
  <si>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</si>
  <si>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</si>
  <si>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</si>
  <si>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</si>
  <si>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</si>
  <si>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</si>
  <si>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</si>
  <si>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</si>
  <si>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</si>
  <si>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</si>
  <si>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</si>
  <si>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</si>
  <si>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</si>
  <si>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</si>
  <si>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</si>
  <si>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</si>
  <si>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</si>
  <si>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</si>
  <si>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</si>
  <si>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</si>
  <si>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</si>
  <si>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</si>
  <si>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</si>
  <si>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</si>
  <si>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</si>
  <si>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</si>
  <si>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</si>
  <si>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</si>
  <si>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</si>
  <si>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</si>
  <si>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</si>
  <si>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</si>
  <si>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</si>
  <si>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</si>
  <si>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</si>
  <si>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</si>
  <si>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</si>
  <si>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</si>
  <si>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</si>
  <si>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</si>
  <si>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</si>
  <si>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</si>
  <si>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</si>
  <si>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</si>
  <si>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</si>
  <si>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</si>
  <si>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</si>
  <si>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</si>
  <si>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</si>
  <si>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</si>
  <si>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</si>
  <si>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</si>
  <si>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</si>
  <si>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</si>
  <si>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</si>
  <si>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</si>
  <si>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</si>
  <si>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</si>
  <si>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</si>
  <si>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</si>
  <si>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</si>
  <si>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</si>
  <si>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</si>
  <si>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</si>
  <si>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</si>
  <si>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</si>
  <si>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</si>
  <si>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</si>
  <si>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</si>
  <si>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</si>
  <si>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</si>
  <si>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</si>
  <si>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</si>
  <si>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</si>
  <si>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</si>
  <si>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</si>
  <si>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</si>
  <si>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</si>
  <si>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</si>
  <si>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</si>
  <si>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</si>
  <si>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</si>
  <si>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</si>
  <si>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</si>
  <si>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</si>
  <si>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</si>
  <si>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</si>
  <si>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</si>
  <si>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</si>
  <si>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</si>
  <si>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</si>
  <si>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</si>
  <si>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</si>
  <si>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</si>
  <si>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</si>
  <si>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</si>
  <si>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</si>
  <si>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</si>
  <si>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</si>
  <si>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</si>
  <si>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</si>
  <si>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</si>
  <si>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</si>
  <si>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</si>
  <si>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</si>
  <si>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</si>
  <si>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</si>
  <si>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</si>
  <si>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</si>
  <si>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</si>
  <si>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</si>
  <si>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</si>
  <si>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</si>
  <si>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</si>
  <si>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</si>
  <si>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</si>
  <si>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</si>
  <si>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</si>
  <si>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</si>
  <si>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</si>
  <si>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</si>
  <si>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</si>
  <si>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</si>
  <si>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</si>
  <si>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</si>
  <si>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</si>
  <si>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</si>
  <si>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</si>
  <si>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</si>
  <si>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</si>
  <si>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</si>
  <si>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</si>
  <si>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</si>
  <si>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</si>
  <si>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</si>
  <si>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</si>
  <si>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</si>
  <si>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</si>
  <si>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</si>
  <si>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</si>
  <si>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</si>
  <si>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</si>
  <si>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</si>
  <si>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</si>
  <si>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</si>
  <si>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</si>
  <si>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</si>
  <si>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</si>
  <si>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</si>
  <si>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</si>
  <si>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</si>
  <si>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</si>
  <si>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</si>
  <si>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</si>
  <si>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</si>
  <si>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</si>
  <si>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</si>
  <si>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</si>
  <si>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</si>
  <si>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</si>
  <si>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</si>
  <si>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</si>
  <si>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</si>
  <si>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</si>
  <si>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</si>
  <si>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</si>
  <si>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</si>
  <si>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</si>
  <si>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</si>
  <si>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</si>
  <si>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</si>
  <si>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</si>
  <si>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</si>
  <si>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</si>
  <si>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</si>
  <si>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</si>
  <si>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</si>
  <si>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</si>
  <si>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</si>
  <si>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</si>
  <si>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</si>
  <si>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</si>
  <si>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</si>
  <si>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</si>
  <si>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</si>
  <si>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</si>
  <si>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</si>
  <si>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</si>
  <si>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</si>
  <si>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</si>
  <si>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</si>
  <si>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</si>
  <si>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</si>
  <si>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</si>
  <si>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</si>
  <si>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</si>
  <si>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</si>
  <si>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</si>
  <si>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</si>
  <si>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</si>
  <si>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</si>
  <si>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</si>
  <si>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</si>
  <si>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</si>
  <si>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</si>
  <si>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</si>
  <si>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</si>
  <si>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</si>
  <si>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</si>
  <si>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</si>
  <si>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</si>
  <si>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</si>
  <si>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</si>
  <si>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</si>
  <si>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</si>
  <si>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</si>
  <si>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</si>
  <si>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</si>
  <si>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</si>
  <si>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</si>
  <si>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</si>
  <si>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</si>
  <si>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</si>
  <si>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</si>
  <si>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</si>
  <si>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</si>
  <si>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</si>
  <si>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</si>
  <si>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</si>
  <si>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</si>
  <si>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</si>
  <si>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</si>
  <si>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</si>
  <si>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</si>
  <si>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</si>
  <si>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</si>
  <si>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</si>
  <si>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</si>
  <si>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</si>
  <si>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</si>
  <si>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</si>
  <si>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</si>
  <si>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</si>
  <si>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</si>
  <si>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</si>
  <si>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</si>
  <si>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</si>
  <si>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</si>
  <si>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</si>
  <si>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</si>
  <si>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</si>
  <si>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</si>
  <si>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</si>
  <si>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</si>
  <si>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</si>
  <si>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</si>
  <si>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</si>
  <si>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</si>
  <si>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</si>
  <si>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</si>
  <si>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</si>
  <si>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</si>
  <si>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</si>
  <si>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</si>
  <si>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</si>
  <si>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</si>
  <si>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</si>
  <si>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</si>
  <si>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</si>
  <si>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</si>
  <si>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</si>
  <si>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</si>
  <si>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</si>
  <si>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</si>
  <si>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</si>
  <si>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</si>
  <si>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</si>
  <si>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</si>
  <si>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</si>
  <si>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</si>
  <si>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</si>
  <si>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</si>
  <si>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</si>
  <si>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</si>
  <si>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</si>
  <si>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</si>
  <si>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</si>
  <si>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</si>
  <si>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</si>
  <si>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</si>
  <si>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</si>
  <si>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</si>
  <si>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</si>
  <si>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</si>
  <si>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</si>
  <si>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</si>
  <si>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</si>
  <si>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</si>
  <si>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</si>
  <si>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</si>
  <si>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</si>
  <si>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</si>
  <si>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</si>
  <si>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</si>
  <si>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</si>
  <si>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</si>
  <si>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</si>
  <si>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</si>
  <si>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</si>
  <si>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</si>
  <si>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</si>
  <si>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</si>
  <si>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</si>
  <si>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</si>
  <si>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</si>
  <si>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</si>
  <si>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</si>
  <si>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</si>
  <si>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</si>
  <si>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</si>
  <si>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</si>
  <si>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</si>
  <si>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</si>
  <si>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</si>
  <si>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</si>
  <si>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</si>
  <si>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</si>
  <si>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</si>
  <si>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</si>
  <si>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</si>
  <si>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</si>
  <si>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</si>
  <si>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</si>
  <si>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</si>
  <si>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</si>
  <si>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</si>
  <si>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</si>
  <si>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</si>
  <si>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</si>
  <si>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</si>
  <si>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</si>
  <si>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</si>
  <si>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</si>
  <si>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</si>
  <si>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</si>
  <si>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</si>
  <si>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</si>
  <si>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</si>
  <si>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</si>
  <si>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</si>
  <si>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</si>
  <si>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</si>
  <si>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</si>
  <si>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</si>
  <si>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</si>
  <si>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</si>
  <si>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</si>
  <si>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</si>
  <si>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</si>
  <si>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</si>
  <si>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</si>
  <si>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</si>
  <si>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</si>
  <si>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</si>
  <si>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</si>
  <si>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</si>
  <si>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</si>
  <si>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</si>
  <si>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</si>
  <si>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</si>
  <si>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</si>
  <si>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</si>
  <si>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</si>
  <si>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</si>
  <si>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</si>
  <si>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</si>
  <si>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</si>
  <si>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</si>
  <si>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</si>
  <si>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</si>
  <si>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</si>
  <si>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</si>
  <si>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</si>
  <si>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</si>
  <si>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</si>
  <si>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</si>
  <si>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</si>
  <si>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</si>
  <si>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</si>
  <si>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</si>
  <si>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</si>
  <si>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</si>
  <si>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</si>
  <si>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</si>
  <si>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</si>
  <si>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</si>
  <si>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</si>
  <si>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</si>
  <si>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</si>
  <si>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</si>
  <si>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</si>
  <si>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</si>
  <si>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</si>
  <si>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</si>
  <si>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</si>
  <si>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</si>
  <si>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</si>
  <si>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</si>
  <si>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</si>
  <si>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</si>
  <si>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</si>
  <si>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</si>
  <si>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</si>
  <si>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</si>
  <si>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</si>
  <si>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</si>
  <si>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</si>
  <si>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</si>
  <si>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</si>
  <si>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</si>
  <si>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</si>
  <si>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</si>
  <si>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</si>
  <si>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</si>
  <si>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</si>
  <si>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</si>
  <si>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</si>
  <si>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</si>
  <si>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</si>
  <si>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</si>
  <si>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</si>
  <si>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</si>
  <si>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</si>
  <si>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</si>
  <si>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</si>
  <si>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</si>
  <si>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</si>
  <si>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</si>
  <si>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</si>
  <si>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</si>
  <si>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</si>
  <si>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</si>
  <si>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</si>
  <si>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</si>
  <si>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</si>
  <si>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</si>
  <si>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</si>
  <si>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</si>
  <si>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</si>
  <si>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</si>
  <si>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</si>
  <si>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</si>
  <si>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</si>
  <si>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</si>
  <si>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</si>
  <si>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</si>
  <si>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</si>
  <si>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</si>
  <si>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</si>
  <si>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</si>
  <si>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</si>
  <si>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</si>
  <si>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</si>
  <si>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</si>
  <si>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</si>
  <si>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</si>
  <si>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</si>
  <si>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</si>
  <si>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</si>
  <si>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</si>
  <si>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</si>
  <si>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</si>
  <si>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</si>
  <si>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</si>
  <si>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</si>
  <si>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</si>
  <si>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</si>
  <si>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</si>
  <si>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</si>
  <si>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</si>
  <si>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</si>
  <si>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</si>
  <si>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</si>
  <si>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</si>
  <si>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</si>
  <si>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</si>
  <si>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</si>
  <si>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</si>
  <si>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</si>
  <si>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</si>
  <si>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</si>
  <si>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</si>
  <si>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</si>
  <si>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</si>
  <si>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</si>
  <si>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</si>
  <si>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</si>
  <si>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</si>
  <si>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</si>
  <si>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</si>
  <si>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</si>
  <si>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</si>
  <si>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</si>
  <si>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</si>
  <si>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</si>
  <si>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</si>
  <si>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</si>
  <si>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</si>
  <si>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</si>
  <si>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</si>
  <si>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</si>
  <si>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</si>
  <si>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</si>
  <si>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</si>
  <si>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</si>
  <si>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</si>
  <si>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</si>
  <si>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</si>
  <si>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</si>
  <si>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</si>
  <si>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</si>
  <si>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</si>
  <si>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</si>
  <si>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</si>
  <si>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</si>
  <si>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</si>
  <si>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</si>
  <si>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</si>
  <si>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</si>
  <si>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</si>
  <si>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</si>
  <si>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</si>
  <si>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</si>
  <si>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</si>
  <si>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</si>
  <si>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</si>
  <si>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</si>
  <si>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</si>
  <si>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</si>
  <si>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</si>
  <si>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</si>
  <si>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</si>
  <si>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</si>
  <si>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</si>
  <si>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</si>
  <si>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</si>
  <si>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</si>
  <si>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</si>
  <si>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</si>
  <si>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</si>
  <si>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</si>
  <si>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</si>
  <si>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</si>
  <si>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</si>
  <si>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</si>
  <si>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</si>
  <si>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</si>
  <si>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</si>
  <si>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</si>
  <si>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</si>
  <si>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</si>
  <si>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</si>
  <si>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</si>
  <si>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</si>
  <si>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</si>
  <si>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</si>
  <si>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</si>
  <si>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</si>
  <si>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</si>
  <si>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</si>
  <si>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</si>
  <si>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</si>
  <si>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</si>
  <si>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</si>
  <si>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</si>
  <si>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</si>
  <si>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</si>
  <si>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</si>
  <si>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</si>
  <si>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</si>
  <si>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</si>
  <si>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</si>
  <si>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</si>
  <si>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</si>
  <si>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</si>
  <si>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</si>
  <si>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</si>
  <si>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</si>
  <si>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</si>
  <si>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</si>
  <si>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</si>
  <si>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</si>
  <si>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</si>
  <si>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</si>
  <si>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</si>
  <si>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</si>
  <si>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</si>
  <si>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</si>
  <si>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</si>
  <si>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</si>
  <si>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</si>
  <si>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</si>
  <si>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</si>
  <si>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</si>
  <si>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</si>
  <si>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</si>
  <si>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</si>
  <si>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</si>
  <si>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</si>
  <si>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</si>
  <si>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</si>
  <si>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</si>
  <si>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</si>
  <si>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</si>
  <si>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</si>
  <si>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</si>
  <si>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</si>
  <si>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</si>
  <si>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</si>
  <si>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</si>
  <si>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</si>
  <si>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</si>
  <si>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</si>
  <si>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</si>
  <si>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</si>
  <si>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</si>
  <si>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</si>
  <si>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</si>
  <si>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</si>
  <si>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</si>
  <si>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</si>
  <si>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</si>
  <si>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</si>
  <si>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</si>
  <si>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</si>
  <si>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</si>
  <si>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</si>
  <si>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</si>
  <si>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</si>
  <si>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</si>
  <si>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</si>
  <si>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</si>
  <si>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</si>
  <si>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</si>
  <si>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</si>
  <si>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</si>
  <si>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</si>
  <si>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</si>
  <si>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</si>
  <si>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</si>
  <si>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</si>
  <si>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</si>
  <si>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</si>
  <si>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</si>
  <si>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</si>
  <si>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</si>
  <si>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</si>
  <si>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</si>
  <si>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</si>
  <si>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</si>
  <si>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</si>
  <si>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</si>
  <si>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</si>
  <si>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</si>
  <si>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</si>
  <si>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</si>
  <si>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</si>
  <si>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</si>
  <si>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</si>
  <si>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</si>
  <si>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</si>
  <si>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</si>
  <si>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</si>
  <si>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</si>
  <si>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</si>
  <si>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</si>
  <si>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</si>
  <si>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</si>
  <si>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</si>
  <si>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</si>
  <si>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</si>
  <si>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</si>
  <si>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</si>
  <si>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</si>
  <si>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</si>
  <si>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</si>
  <si>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</si>
  <si>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</si>
  <si>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</si>
  <si>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</si>
  <si>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</si>
  <si>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</si>
  <si>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</si>
  <si>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</si>
  <si>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</si>
  <si>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</si>
  <si>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</si>
  <si>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</si>
  <si>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</si>
  <si>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</si>
  <si>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</si>
  <si>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</si>
  <si>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</si>
  <si>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</si>
  <si>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</si>
  <si>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</si>
  <si>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</si>
  <si>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</si>
  <si>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</si>
  <si>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</si>
  <si>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</si>
  <si>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</si>
  <si>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</si>
  <si>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</si>
  <si>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</si>
  <si>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</si>
  <si>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</si>
  <si>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</si>
  <si>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</si>
  <si>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</si>
  <si>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</si>
  <si>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</si>
  <si>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</si>
  <si>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</si>
  <si>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</si>
  <si>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</si>
  <si>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</si>
  <si>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</si>
  <si>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</si>
  <si>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</si>
  <si>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</si>
  <si>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</si>
  <si>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</si>
  <si>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</si>
  <si>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</si>
  <si>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</si>
  <si>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</si>
  <si>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</si>
  <si>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</si>
  <si>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</si>
  <si>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</si>
  <si>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</si>
  <si>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</si>
  <si>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</si>
  <si>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</si>
  <si>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</si>
  <si>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</si>
  <si>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</si>
  <si>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</si>
  <si>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</si>
  <si>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</si>
  <si>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</si>
  <si>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</si>
  <si>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</si>
  <si>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</si>
  <si>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</si>
  <si>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</si>
  <si>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</si>
  <si>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</si>
  <si>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</si>
  <si>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</si>
  <si>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</si>
  <si>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</si>
  <si>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</si>
  <si>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</si>
  <si>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</si>
  <si>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</si>
  <si>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</si>
  <si>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</si>
  <si>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</si>
  <si>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</si>
  <si>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</si>
  <si>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</si>
  <si>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</si>
  <si>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</si>
  <si>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</si>
  <si>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</si>
  <si>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</si>
  <si>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</si>
  <si>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</si>
  <si>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</si>
  <si>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</si>
  <si>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</si>
  <si>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</si>
  <si>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</si>
  <si>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</si>
  <si>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</si>
  <si>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</si>
  <si>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</si>
  <si>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</si>
  <si>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</si>
  <si>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</si>
  <si>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</si>
  <si>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</si>
  <si>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</si>
  <si>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</si>
  <si>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</si>
  <si>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</si>
  <si>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</si>
  <si>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</si>
  <si>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</si>
  <si>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</si>
  <si>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</si>
  <si>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</si>
  <si>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</si>
  <si>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</si>
  <si>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</si>
  <si>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</si>
  <si>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</si>
  <si>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</si>
  <si>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</si>
  <si>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</si>
  <si>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</si>
  <si>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</si>
  <si>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</si>
  <si>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</si>
  <si>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</si>
  <si>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</si>
  <si>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</si>
  <si>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</si>
  <si>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</si>
  <si>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</si>
  <si>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</si>
  <si>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</si>
  <si>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</si>
  <si>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</si>
  <si>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</si>
  <si>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</si>
  <si>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</si>
  <si>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</si>
  <si>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</si>
  <si>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</si>
  <si>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</si>
  <si>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</si>
  <si>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</si>
  <si>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</si>
  <si>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</si>
  <si>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</si>
  <si>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</si>
  <si>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</si>
  <si>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</si>
  <si>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</si>
  <si>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</si>
  <si>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</si>
  <si>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</si>
  <si>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</si>
  <si>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</si>
  <si>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</si>
  <si>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</si>
  <si>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</si>
  <si>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</si>
  <si>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</si>
  <si>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</si>
  <si>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</si>
  <si>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</si>
  <si>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</si>
  <si>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</si>
  <si>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</si>
  <si>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</si>
  <si>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</si>
  <si>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</si>
  <si>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</si>
  <si>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</si>
  <si>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</si>
  <si>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</si>
  <si>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</si>
  <si>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</si>
  <si>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</si>
  <si>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</si>
  <si>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</si>
  <si>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</si>
  <si>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</si>
  <si>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</si>
  <si>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</si>
  <si>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</si>
  <si>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</si>
  <si>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</si>
  <si>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</si>
  <si>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</si>
  <si>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</si>
  <si>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</si>
  <si>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</si>
  <si>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</si>
  <si>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</si>
  <si>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</si>
  <si>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</si>
  <si>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</si>
  <si>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</si>
  <si>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</si>
  <si>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</si>
  <si>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</si>
  <si>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</si>
  <si>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</si>
  <si>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</si>
  <si>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</si>
  <si>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</si>
  <si>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</si>
  <si>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</si>
  <si>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</si>
  <si>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</si>
  <si>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</si>
  <si>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</si>
  <si>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</si>
  <si>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</si>
  <si>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</si>
  <si>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</si>
  <si>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</si>
  <si>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</si>
  <si>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</si>
  <si>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</si>
  <si>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</si>
  <si>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</si>
  <si>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</si>
  <si>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</si>
  <si>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</si>
  <si>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</si>
  <si>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</si>
  <si>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</si>
  <si>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</si>
  <si>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</si>
  <si>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</si>
  <si>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</si>
  <si>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</si>
  <si>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</si>
  <si>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</si>
  <si>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</si>
  <si>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</si>
  <si>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</si>
  <si>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</si>
  <si>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</si>
  <si>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</si>
  <si>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</si>
  <si>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</si>
  <si>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</si>
  <si>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</si>
  <si>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</si>
  <si>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</si>
  <si>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</si>
  <si>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</si>
  <si>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</si>
  <si>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</si>
  <si>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</si>
  <si>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</si>
  <si>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</si>
  <si>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</si>
  <si>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</si>
  <si>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</si>
  <si>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</si>
  <si>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</si>
  <si>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</si>
  <si>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</si>
  <si>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</si>
  <si>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</si>
  <si>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</si>
  <si>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</si>
  <si>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</si>
  <si>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</si>
  <si>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</si>
  <si>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</si>
  <si>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</si>
  <si>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</si>
  <si>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</si>
  <si>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</si>
  <si>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</si>
  <si>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</si>
  <si>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</si>
  <si>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</si>
  <si>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</si>
  <si>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</si>
  <si>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</si>
  <si>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</si>
  <si>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</si>
  <si>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</si>
  <si>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</si>
  <si>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</si>
  <si>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</si>
  <si>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</si>
  <si>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</si>
  <si>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</si>
  <si>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</si>
  <si>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</si>
  <si>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</si>
  <si>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</si>
  <si>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</si>
  <si>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</si>
  <si>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</si>
  <si>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</si>
  <si>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</si>
  <si>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</si>
  <si>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</si>
  <si>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</si>
  <si>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</si>
  <si>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</si>
  <si>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</si>
  <si>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</si>
  <si>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</si>
  <si>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</si>
  <si>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</si>
  <si>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</si>
  <si>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</si>
  <si>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</si>
  <si>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</si>
  <si>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</si>
  <si>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</si>
  <si>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</si>
  <si>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</si>
  <si>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</si>
  <si>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</si>
  <si>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</si>
  <si>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</si>
  <si>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</si>
  <si>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</si>
  <si>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</si>
  <si>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</si>
  <si>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</si>
  <si>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</si>
  <si>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</si>
  <si>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</si>
  <si>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</si>
  <si>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</si>
  <si>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</si>
  <si>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</si>
  <si>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</si>
  <si>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</si>
  <si>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</si>
  <si>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</si>
  <si>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</si>
  <si>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</si>
  <si>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</si>
  <si>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</si>
  <si>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</si>
  <si>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</si>
  <si>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</si>
  <si>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</si>
  <si>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</si>
  <si>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</si>
  <si>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</si>
  <si>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</si>
  <si>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</si>
  <si>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</si>
  <si>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</si>
  <si>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</si>
  <si>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</si>
  <si>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</si>
  <si>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</si>
  <si>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</si>
  <si>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</si>
  <si>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</si>
  <si>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</si>
  <si>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</si>
  <si>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</si>
  <si>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</si>
  <si>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</si>
  <si>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</si>
  <si>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</si>
  <si>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</si>
  <si>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</si>
  <si>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</si>
  <si>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</si>
  <si>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</si>
  <si>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</si>
  <si>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</si>
  <si>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</si>
  <si>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</si>
  <si>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</si>
  <si>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</si>
  <si>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</si>
  <si>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</si>
  <si>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</si>
  <si>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</si>
  <si>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</si>
  <si>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</si>
  <si>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</si>
  <si>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</si>
  <si>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</si>
  <si>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</si>
  <si>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</si>
  <si>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</si>
  <si>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</si>
  <si>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</si>
  <si>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</si>
  <si>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</si>
  <si>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</si>
  <si>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</si>
  <si>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</si>
  <si>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</si>
  <si>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</si>
  <si>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</si>
  <si>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</si>
  <si>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</si>
  <si>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</si>
  <si>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</si>
  <si>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</si>
  <si>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</si>
  <si>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</si>
  <si>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</si>
  <si>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</si>
  <si>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</si>
  <si>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</si>
  <si>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</si>
  <si>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</si>
  <si>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</si>
  <si>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</si>
  <si>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</si>
  <si>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</si>
  <si>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</si>
  <si>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</si>
  <si>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</si>
  <si>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</si>
  <si>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</si>
  <si>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</si>
  <si>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</si>
  <si>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</si>
  <si>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</si>
  <si>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</si>
  <si>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</si>
  <si>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</si>
  <si>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</si>
  <si>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</si>
  <si>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</si>
  <si>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</si>
  <si>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</si>
  <si>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</si>
  <si>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</si>
  <si>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</si>
  <si>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</si>
  <si>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</si>
  <si>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</si>
  <si>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</si>
  <si>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</si>
  <si>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</si>
  <si>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</si>
  <si>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</si>
  <si>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</si>
  <si>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</si>
  <si>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</si>
  <si>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</si>
  <si>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</si>
  <si>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</si>
  <si>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</si>
  <si>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</si>
  <si>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</si>
  <si>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</si>
  <si>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</si>
  <si>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</si>
  <si>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</si>
  <si>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</si>
  <si>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</si>
  <si>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</si>
  <si>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</si>
  <si>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</si>
  <si>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</si>
  <si>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</si>
  <si>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</si>
  <si>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</si>
  <si>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</si>
  <si>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</si>
  <si>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</si>
  <si>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</si>
  <si>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</si>
  <si>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</si>
  <si>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</si>
  <si>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</si>
  <si>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</si>
  <si>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</si>
  <si>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</si>
  <si>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</si>
  <si>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</si>
  <si>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</si>
  <si>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</si>
  <si>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</si>
  <si>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</si>
  <si>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</si>
  <si>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</si>
  <si>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</si>
  <si>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</si>
  <si>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</si>
  <si>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</si>
  <si>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</si>
  <si>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</si>
  <si>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</si>
  <si>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</si>
  <si>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</si>
  <si>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</si>
  <si>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</si>
  <si>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</si>
  <si>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</si>
  <si>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</si>
  <si>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</si>
  <si>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</si>
  <si>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</si>
  <si>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</si>
  <si>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</si>
  <si>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</si>
  <si>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</si>
  <si>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</si>
  <si>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</si>
  <si>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</si>
  <si>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</si>
  <si>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</si>
  <si>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</si>
  <si>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</si>
  <si>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</si>
  <si>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</si>
  <si>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</si>
  <si>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</si>
  <si>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</si>
  <si>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</si>
  <si>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</si>
  <si>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</si>
  <si>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</si>
  <si>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</si>
  <si>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</si>
  <si>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</si>
  <si>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</si>
  <si>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</si>
  <si>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</si>
  <si>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</si>
  <si>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</si>
  <si>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</si>
  <si>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</si>
  <si>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</si>
  <si>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</si>
  <si>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</si>
  <si>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</si>
  <si>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</si>
  <si>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</si>
  <si>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</si>
  <si>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</si>
  <si>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</si>
  <si>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</si>
  <si>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</si>
  <si>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</si>
  <si>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</si>
  <si>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</si>
  <si>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</si>
  <si>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</si>
  <si>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</si>
  <si>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</si>
  <si>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</si>
  <si>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</si>
  <si>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</si>
  <si>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</si>
  <si>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</si>
  <si>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</si>
  <si>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</si>
  <si>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</si>
  <si>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</si>
  <si>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</si>
  <si>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</si>
  <si>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</si>
  <si>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</si>
  <si>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</si>
  <si>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</si>
  <si>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</si>
  <si>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</si>
  <si>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</si>
  <si>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</si>
  <si>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</si>
  <si>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</si>
  <si>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</si>
  <si>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</si>
  <si>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</si>
  <si>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</si>
  <si>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</si>
  <si>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</si>
  <si>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</si>
  <si>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</si>
  <si>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</si>
  <si>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</si>
  <si>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</si>
  <si>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</si>
  <si>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</si>
  <si>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</si>
  <si>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</si>
  <si>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</si>
  <si>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</si>
  <si>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</si>
  <si>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</si>
  <si>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</si>
  <si>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</si>
  <si>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</si>
  <si>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</si>
  <si>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</si>
  <si>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</si>
  <si>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</si>
  <si>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</si>
  <si>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</si>
  <si>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</si>
  <si>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</si>
  <si>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</si>
  <si>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</si>
  <si>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</si>
  <si>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</si>
  <si>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</si>
  <si>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</si>
  <si>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</si>
  <si>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</si>
  <si>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</si>
  <si>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</si>
  <si>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</si>
  <si>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</si>
  <si>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</si>
  <si>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</si>
  <si>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</si>
  <si>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</si>
  <si>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</si>
  <si>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</si>
  <si>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</si>
  <si>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</si>
  <si>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</si>
  <si>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</si>
  <si>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</si>
  <si>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</si>
  <si>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</si>
  <si>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</si>
  <si>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</si>
  <si>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</si>
  <si>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</si>
  <si>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</si>
  <si>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</si>
  <si>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</si>
  <si>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</si>
  <si>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</si>
  <si>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</si>
  <si>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</si>
  <si>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</si>
  <si>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</si>
  <si>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</si>
  <si>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</si>
  <si>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</si>
  <si>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</si>
  <si>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</si>
  <si>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</si>
  <si>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</si>
  <si>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</si>
  <si>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</si>
  <si>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</si>
  <si>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</si>
  <si>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</si>
  <si>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</si>
  <si>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</si>
  <si>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</si>
  <si>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</si>
  <si>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</si>
  <si>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</si>
  <si>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</si>
  <si>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</si>
  <si>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</si>
  <si>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</si>
  <si>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</si>
  <si>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</si>
  <si>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</si>
  <si>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</si>
  <si>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</si>
  <si>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</si>
  <si>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</si>
  <si>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</si>
  <si>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</si>
  <si>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</si>
  <si>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</si>
  <si>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</si>
  <si>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</si>
  <si>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</si>
  <si>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</si>
  <si>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</si>
  <si>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</si>
  <si>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</si>
  <si>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</si>
  <si>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</si>
  <si>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</si>
  <si>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</si>
  <si>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</si>
  <si>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</si>
  <si>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</si>
  <si>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</si>
  <si>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</si>
  <si>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</si>
  <si>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</si>
  <si>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</si>
  <si>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</si>
  <si>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</si>
  <si>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</si>
  <si>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</si>
  <si>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</si>
  <si>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</si>
  <si>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</si>
  <si>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</si>
  <si>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</si>
  <si>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</si>
  <si>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</si>
  <si>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</si>
  <si>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</si>
  <si>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</si>
  <si>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</si>
  <si>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</si>
  <si>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</si>
  <si>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</si>
  <si>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</si>
  <si>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</si>
  <si>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</si>
  <si>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</si>
  <si>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</si>
  <si>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</si>
  <si>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</si>
  <si>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</si>
  <si>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</si>
  <si>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</si>
  <si>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</si>
  <si>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</si>
  <si>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</si>
  <si>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</si>
  <si>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</si>
  <si>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</si>
  <si>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</si>
  <si>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</si>
  <si>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</si>
  <si>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</si>
  <si>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</si>
  <si>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</si>
  <si>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</si>
  <si>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</si>
  <si>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</si>
  <si>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</si>
  <si>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</si>
  <si>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</si>
  <si>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</si>
  <si>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</si>
  <si>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</si>
  <si>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</si>
  <si>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</si>
  <si>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</si>
  <si>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</si>
  <si>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</si>
  <si>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</si>
  <si>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</si>
  <si>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</si>
  <si>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</si>
  <si>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</si>
  <si>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</si>
  <si>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</si>
  <si>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</si>
  <si>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</si>
  <si>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</si>
  <si>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</si>
  <si>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</si>
  <si>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</si>
  <si>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</si>
  <si>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</si>
  <si>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</si>
  <si>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</si>
  <si>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</si>
  <si>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</si>
  <si>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</si>
  <si>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</si>
  <si>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</si>
  <si>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</si>
  <si>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</si>
  <si>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</si>
  <si>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</si>
  <si>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</si>
  <si>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</si>
  <si>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</si>
  <si>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</si>
  <si>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</si>
  <si>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</si>
  <si>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</si>
  <si>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</si>
  <si>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</si>
  <si>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</si>
  <si>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</si>
  <si>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</si>
  <si>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</si>
  <si>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</si>
  <si>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</si>
  <si>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</si>
  <si>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</si>
  <si>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</si>
  <si>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</si>
  <si>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</si>
  <si>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</si>
  <si>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</si>
  <si>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</si>
  <si>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</si>
  <si>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</si>
  <si>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</si>
  <si>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</si>
  <si>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</si>
  <si>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</si>
  <si>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</si>
  <si>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</si>
  <si>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</si>
  <si>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</si>
  <si>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</si>
  <si>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</si>
  <si>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</si>
  <si>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</si>
  <si>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</si>
  <si>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</si>
  <si>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</si>
  <si>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</si>
  <si>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</si>
  <si>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</si>
  <si>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</si>
  <si>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</si>
  <si>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</si>
  <si>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</si>
  <si>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</si>
  <si>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</si>
  <si>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</si>
  <si>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</si>
  <si>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</si>
  <si>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</si>
  <si>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</si>
  <si>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</si>
  <si>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</si>
  <si>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</si>
  <si>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</si>
  <si>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</si>
  <si>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</si>
  <si>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</si>
  <si>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</si>
  <si>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</si>
  <si>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</si>
  <si>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</si>
  <si>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</si>
  <si>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</si>
  <si>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</si>
  <si>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</si>
  <si>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</si>
  <si>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</si>
  <si>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</si>
  <si>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</si>
  <si>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</si>
  <si>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</si>
  <si>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</si>
  <si>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</si>
  <si>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</si>
  <si>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</si>
  <si>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</si>
  <si>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</si>
  <si>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</si>
  <si>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</si>
  <si>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</si>
  <si>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</si>
  <si>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</si>
  <si>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</si>
  <si>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</si>
  <si>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</si>
  <si>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</si>
  <si>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</si>
  <si>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</si>
  <si>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</si>
  <si>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</si>
  <si>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</si>
  <si>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</si>
  <si>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</si>
  <si>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</si>
  <si>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</si>
  <si>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</si>
  <si>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</si>
  <si>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</si>
  <si>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</si>
  <si>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</si>
  <si>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</si>
  <si>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</si>
  <si>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</si>
  <si>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</si>
  <si>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</si>
  <si>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</si>
  <si>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</si>
  <si>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</si>
  <si>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</si>
  <si>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</si>
  <si>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</si>
  <si>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</si>
  <si>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</si>
  <si>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</si>
  <si>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</si>
  <si>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</si>
  <si>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</si>
  <si>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</si>
  <si>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</si>
  <si>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</si>
  <si>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</si>
  <si>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</si>
  <si>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</si>
  <si>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</si>
  <si>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</si>
  <si>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</si>
  <si>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</si>
  <si>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</si>
  <si>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</si>
  <si>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</si>
  <si>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</si>
  <si>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</si>
  <si>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</si>
  <si>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</si>
  <si>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</si>
  <si>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</si>
  <si>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</si>
  <si>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</si>
  <si>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</si>
  <si>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</si>
  <si>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</si>
  <si>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</si>
  <si>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</si>
  <si>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</si>
  <si>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</si>
  <si>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</si>
  <si>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</si>
  <si>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</si>
  <si>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</si>
  <si>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</si>
  <si>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</si>
  <si>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</si>
  <si>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</si>
  <si>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</si>
  <si>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</si>
  <si>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</si>
  <si>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</si>
  <si>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</si>
  <si>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</si>
  <si>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</si>
  <si>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</si>
  <si>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</si>
  <si>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</si>
  <si>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</si>
  <si>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</si>
  <si>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</si>
  <si>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</si>
  <si>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</si>
  <si>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</si>
  <si>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</si>
  <si>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</si>
  <si>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</si>
  <si>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</si>
  <si>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</si>
  <si>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</si>
  <si>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</si>
  <si>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</si>
  <si>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</si>
  <si>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</si>
  <si>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</si>
  <si>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</si>
  <si>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</si>
  <si>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</si>
  <si>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</si>
  <si>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</si>
  <si>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</si>
  <si>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</si>
  <si>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</si>
  <si>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</si>
  <si>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</si>
  <si>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</si>
  <si>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</si>
  <si>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</si>
  <si>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</si>
  <si>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</si>
  <si>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</si>
  <si>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</si>
  <si>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</si>
  <si>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</si>
  <si>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</si>
  <si>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</si>
  <si>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</si>
  <si>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</si>
  <si>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</si>
  <si>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</si>
  <si>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</si>
  <si>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</si>
  <si>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</si>
  <si>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</si>
  <si>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</si>
  <si>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</si>
  <si>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</si>
  <si>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</si>
  <si>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</si>
  <si>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</si>
  <si>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</si>
  <si>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</si>
  <si>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</si>
  <si>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</si>
  <si>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</si>
  <si>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</si>
  <si>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</si>
  <si>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</si>
  <si>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</si>
  <si>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</si>
  <si>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</si>
  <si>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</si>
  <si>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</si>
  <si>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</si>
  <si>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</si>
  <si>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</si>
  <si>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</si>
  <si>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</si>
  <si>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</si>
  <si>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</si>
  <si>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</si>
  <si>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</si>
  <si>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</si>
  <si>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</si>
  <si>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</si>
  <si>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</si>
  <si>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</si>
  <si>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</si>
  <si>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</si>
  <si>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</si>
  <si>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</si>
  <si>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</si>
  <si>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</si>
  <si>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</si>
  <si>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</si>
  <si>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</si>
  <si>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</si>
  <si>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</si>
  <si>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</si>
  <si>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</si>
  <si>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</si>
  <si>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</si>
  <si>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</si>
  <si>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</si>
  <si>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</si>
  <si>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</si>
  <si>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</si>
  <si>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</si>
  <si>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</si>
  <si>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</si>
  <si>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</si>
  <si>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</si>
  <si>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</si>
  <si>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</si>
  <si>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</si>
  <si>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</si>
  <si>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</si>
  <si>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</si>
  <si>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</si>
  <si>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</si>
  <si>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</si>
  <si>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</si>
  <si>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</si>
  <si>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</si>
  <si>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</si>
  <si>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</si>
  <si>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</si>
  <si>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</si>
  <si>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</si>
  <si>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</si>
  <si>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</si>
  <si>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</si>
  <si>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</si>
  <si>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</si>
  <si>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</si>
  <si>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</si>
  <si>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</si>
  <si>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</si>
  <si>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</si>
  <si>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</si>
  <si>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</si>
  <si>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</si>
  <si>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</si>
  <si>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</si>
  <si>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</si>
  <si>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</si>
  <si>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</si>
  <si>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</si>
  <si>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</si>
  <si>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</si>
  <si>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</si>
  <si>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</si>
  <si>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</si>
  <si>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</si>
  <si>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</si>
  <si>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</si>
  <si>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</si>
  <si>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</si>
  <si>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</si>
  <si>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</si>
  <si>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</si>
  <si>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</si>
  <si>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</si>
  <si>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</si>
  <si>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</si>
  <si>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</si>
  <si>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</si>
  <si>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</si>
  <si>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</si>
  <si>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</si>
  <si>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</si>
  <si>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</si>
  <si>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</si>
  <si>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</si>
  <si>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</si>
  <si>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</si>
  <si>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</si>
  <si>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</si>
  <si>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</si>
  <si>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</si>
  <si>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</si>
  <si>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</si>
  <si>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</si>
  <si>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</si>
  <si>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</si>
  <si>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</si>
  <si>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</si>
  <si>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</si>
  <si>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</si>
  <si>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</si>
  <si>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</si>
  <si>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</si>
  <si>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</si>
  <si>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</si>
  <si>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</si>
  <si>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</si>
  <si>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</si>
  <si>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</si>
  <si>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</si>
  <si>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</si>
  <si>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</si>
  <si>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</si>
  <si>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</si>
  <si>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</si>
  <si>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</si>
  <si>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</si>
  <si>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</si>
  <si>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</si>
  <si>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</si>
  <si>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</si>
  <si>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</si>
  <si>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</si>
  <si>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</si>
  <si>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</si>
  <si>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</si>
  <si>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</si>
  <si>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</si>
  <si>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</si>
  <si>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</si>
  <si>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</si>
  <si>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</si>
  <si>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</si>
  <si>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</si>
  <si>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</si>
  <si>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</si>
  <si>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</si>
  <si>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</si>
  <si>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</si>
  <si>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</si>
  <si>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</si>
  <si>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</si>
  <si>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</si>
  <si>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</si>
  <si>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</si>
  <si>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</si>
  <si>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</si>
  <si>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</si>
  <si>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</si>
  <si>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</si>
  <si>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</si>
  <si>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</si>
  <si>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</si>
  <si>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</si>
  <si>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</si>
  <si>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</si>
  <si>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</si>
  <si>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</si>
  <si>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</si>
  <si>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</si>
  <si>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</si>
  <si>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</si>
  <si>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</si>
  <si>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</si>
  <si>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</si>
  <si>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</si>
  <si>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</si>
  <si>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</si>
  <si>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</si>
  <si>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</si>
  <si>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</si>
  <si>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</si>
  <si>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</si>
  <si>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</si>
  <si>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</si>
  <si>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</si>
  <si>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</si>
  <si>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</si>
  <si>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</si>
  <si>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</si>
  <si>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</si>
  <si>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</si>
  <si>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</si>
  <si>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</si>
  <si>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</si>
  <si>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</si>
  <si>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</si>
  <si>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</si>
  <si>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</si>
  <si>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</si>
  <si>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</si>
  <si>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</si>
  <si>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</si>
  <si>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</si>
  <si>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</si>
  <si>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</si>
  <si>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</si>
  <si>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</si>
  <si>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</si>
  <si>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</si>
  <si>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</si>
  <si>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</si>
  <si>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</si>
  <si>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</si>
  <si>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</si>
  <si>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</si>
  <si>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</si>
  <si>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</si>
  <si>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</si>
  <si>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</si>
  <si>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</si>
  <si>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</si>
  <si>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</si>
  <si>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</si>
  <si>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</si>
  <si>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</si>
  <si>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</si>
  <si>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</si>
  <si>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</si>
  <si>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</si>
  <si>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</si>
  <si>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</si>
  <si>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</si>
  <si>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</si>
  <si>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</si>
  <si>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</si>
  <si>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</si>
  <si>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</si>
  <si>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</si>
  <si>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</si>
  <si>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</si>
  <si>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</si>
  <si>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</si>
  <si>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</si>
  <si>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</si>
  <si>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</si>
  <si>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</si>
  <si>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</si>
  <si>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</si>
  <si>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</si>
  <si>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</si>
  <si>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</si>
  <si>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</si>
  <si>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</si>
  <si>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</si>
  <si>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</si>
  <si>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</si>
  <si>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</si>
  <si>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</si>
  <si>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</si>
  <si>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</si>
  <si>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</si>
  <si>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</si>
  <si>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</si>
  <si>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</si>
  <si>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</si>
  <si>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</si>
  <si>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</si>
  <si>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</si>
  <si>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</si>
  <si>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</si>
  <si>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</si>
  <si>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</si>
  <si>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</si>
  <si>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</si>
  <si>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</si>
  <si>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</si>
  <si>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</si>
  <si>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</si>
  <si>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</si>
  <si>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</si>
  <si>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</si>
  <si>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</si>
  <si>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</si>
  <si>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</si>
  <si>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</si>
  <si>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</si>
  <si>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</si>
  <si>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</si>
  <si>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</si>
  <si>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</si>
  <si>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</si>
  <si>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</si>
  <si>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</si>
  <si>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</si>
  <si>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</si>
  <si>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</si>
  <si>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</si>
  <si>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</si>
  <si>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</si>
  <si>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</si>
  <si>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</si>
  <si>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</si>
  <si>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</si>
  <si>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</si>
  <si>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</si>
  <si>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</si>
  <si>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</si>
  <si>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</si>
  <si>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</si>
  <si>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</si>
  <si>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</si>
  <si>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</si>
  <si>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</si>
  <si>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</si>
  <si>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</si>
  <si>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</si>
  <si>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</si>
  <si>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</si>
  <si>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</si>
  <si>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</si>
  <si>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</si>
  <si>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</si>
  <si>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</si>
  <si>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</si>
  <si>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</si>
  <si>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</si>
  <si>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</si>
  <si>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</si>
  <si>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</si>
  <si>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</si>
  <si>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</si>
  <si>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</si>
  <si>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</si>
  <si>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</si>
  <si>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</si>
  <si>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</si>
  <si>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</si>
  <si>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</si>
  <si>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</si>
  <si>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</si>
  <si>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</si>
  <si>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</si>
  <si>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</si>
  <si>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</si>
  <si>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</si>
  <si>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</si>
  <si>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</si>
  <si>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</si>
  <si>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</si>
  <si>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</si>
  <si>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</si>
  <si>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</si>
  <si>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</si>
  <si>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</si>
  <si>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</si>
  <si>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</si>
  <si>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</si>
  <si>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</si>
  <si>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</si>
  <si>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</si>
  <si>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</si>
  <si>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</si>
  <si>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</si>
  <si>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</si>
  <si>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</si>
  <si>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</si>
  <si>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</si>
  <si>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</si>
  <si>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</si>
  <si>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</si>
  <si>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</si>
  <si>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</si>
  <si>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</si>
  <si>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</si>
  <si>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</si>
  <si>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</si>
  <si>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</si>
  <si>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</si>
  <si>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</si>
  <si>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</si>
  <si>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</si>
  <si>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</si>
  <si>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</si>
  <si>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</si>
  <si>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</si>
  <si>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</si>
  <si>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</si>
  <si>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</si>
  <si>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</si>
  <si>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</si>
  <si>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</si>
  <si>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</si>
  <si>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</si>
  <si>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</si>
  <si>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</si>
  <si>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</si>
  <si>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</si>
  <si>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</si>
  <si>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</si>
  <si>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</si>
  <si>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</si>
  <si>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</si>
  <si>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</si>
  <si>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</si>
  <si>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</si>
  <si>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</si>
  <si>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</si>
  <si>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</si>
  <si>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</si>
  <si>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</si>
  <si>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</si>
  <si>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</si>
  <si>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</si>
  <si>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</si>
  <si>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</si>
  <si>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</si>
  <si>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</si>
  <si>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</si>
  <si>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</si>
  <si>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</si>
  <si>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</si>
  <si>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</si>
  <si>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</si>
  <si>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</si>
  <si>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</si>
  <si>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</si>
  <si>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</si>
  <si>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</si>
  <si>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</si>
  <si>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</si>
  <si>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</si>
  <si>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</si>
  <si>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</si>
  <si>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</si>
  <si>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</si>
  <si>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</si>
  <si>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</si>
  <si>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</si>
  <si>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</si>
  <si>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</si>
  <si>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</si>
  <si>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</si>
  <si>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</si>
  <si>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</si>
  <si>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</si>
  <si>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</si>
  <si>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</si>
  <si>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</si>
  <si>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</si>
  <si>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</si>
  <si>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</si>
  <si>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</si>
  <si>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</si>
  <si>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</si>
  <si>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</si>
  <si>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</si>
  <si>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</si>
  <si>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</si>
  <si>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</si>
  <si>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</si>
  <si>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</si>
  <si>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</si>
  <si>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</si>
  <si>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</si>
  <si>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</si>
  <si>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</si>
  <si>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</si>
  <si>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</si>
  <si>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</si>
  <si>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</si>
  <si>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</si>
  <si>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</si>
  <si>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</si>
  <si>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</si>
  <si>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</si>
  <si>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</si>
  <si>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</si>
  <si>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</si>
  <si>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</si>
  <si>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</si>
  <si>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</si>
  <si>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</si>
  <si>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</si>
  <si>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</si>
  <si>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</si>
  <si>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</si>
  <si>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</si>
  <si>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</si>
  <si>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</si>
  <si>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</si>
  <si>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</si>
  <si>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</si>
  <si>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</si>
  <si>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</si>
  <si>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</si>
  <si>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</si>
  <si>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</si>
  <si>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</si>
  <si>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</si>
  <si>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</si>
  <si>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</si>
  <si>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</si>
  <si>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</si>
  <si>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</si>
  <si>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</si>
  <si>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</si>
  <si>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</si>
  <si>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</si>
  <si>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</si>
  <si>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</si>
  <si>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</si>
  <si>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</si>
  <si>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</si>
  <si>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</si>
  <si>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</si>
  <si>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</si>
  <si>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</si>
  <si>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</si>
  <si>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</si>
  <si>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</si>
  <si>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</si>
  <si>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</si>
  <si>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</si>
  <si>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</si>
  <si>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</si>
  <si>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</si>
  <si>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</si>
  <si>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</si>
  <si>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</si>
  <si>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</si>
  <si>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</si>
  <si>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</si>
  <si>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</si>
  <si>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</si>
  <si>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</si>
  <si>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</si>
  <si>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</si>
  <si>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</si>
  <si>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</si>
  <si>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</si>
  <si>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</si>
  <si>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</si>
  <si>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</si>
  <si>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</si>
  <si>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</si>
  <si>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</si>
  <si>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</si>
  <si>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</si>
  <si>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</si>
  <si>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</si>
  <si>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</si>
  <si>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</si>
  <si>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</si>
  <si>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</si>
  <si>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</si>
  <si>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</si>
  <si>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</si>
  <si>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</si>
  <si>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</si>
  <si>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</si>
  <si>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</si>
  <si>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</si>
  <si>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</si>
  <si>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</si>
  <si>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</si>
  <si>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</si>
  <si>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</si>
  <si>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</si>
  <si>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</si>
  <si>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</si>
  <si>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</si>
  <si>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</si>
  <si>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</si>
  <si>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</si>
  <si>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</si>
  <si>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</si>
  <si>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</si>
  <si>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</si>
  <si>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</si>
  <si>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</si>
  <si>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</si>
  <si>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</si>
  <si>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</si>
  <si>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</si>
  <si>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</si>
  <si>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</si>
  <si>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</si>
  <si>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</si>
  <si>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</si>
  <si>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</si>
  <si>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</si>
  <si>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</si>
  <si>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</si>
  <si>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</si>
  <si>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</si>
  <si>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</si>
  <si>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</si>
  <si>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</si>
  <si>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</si>
  <si>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</si>
  <si>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</si>
  <si>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</si>
  <si>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</si>
  <si>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</si>
  <si>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</si>
  <si>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</si>
  <si>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</si>
  <si>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</si>
  <si>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</si>
  <si>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</si>
  <si>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</si>
  <si>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</si>
  <si>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</si>
  <si>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</si>
  <si>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</si>
  <si>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</si>
  <si>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</si>
  <si>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</si>
  <si>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</si>
  <si>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</si>
  <si>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</si>
  <si>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</si>
  <si>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</si>
  <si>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</si>
  <si>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</si>
  <si>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</si>
  <si>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</si>
  <si>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</si>
  <si>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</si>
  <si>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</si>
  <si>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</si>
  <si>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</si>
  <si>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</si>
  <si>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</si>
  <si>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</si>
  <si>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</si>
  <si>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</si>
  <si>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</si>
  <si>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</si>
  <si>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</si>
  <si>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</si>
  <si>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</si>
  <si>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</si>
  <si>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</si>
  <si>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</si>
  <si>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</si>
  <si>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</si>
  <si>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</si>
  <si>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</si>
  <si>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</si>
  <si>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</si>
  <si>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</si>
  <si>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</si>
  <si>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</si>
  <si>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</si>
  <si>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</si>
  <si>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</si>
  <si>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</si>
  <si>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</si>
  <si>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</si>
  <si>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</si>
  <si>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</si>
  <si>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</si>
  <si>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</si>
  <si>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</si>
  <si>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</si>
  <si>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</si>
  <si>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</si>
  <si>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</si>
  <si>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</si>
  <si>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</si>
  <si>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</si>
  <si>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</si>
  <si>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</si>
  <si>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</si>
  <si>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</si>
  <si>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</si>
  <si>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</si>
  <si>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</si>
  <si>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</si>
  <si>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</si>
  <si>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</si>
  <si>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</si>
  <si>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</si>
  <si>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</si>
  <si>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</si>
  <si>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</si>
  <si>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</si>
  <si>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</si>
  <si>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</si>
  <si>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</si>
  <si>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</si>
  <si>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</si>
  <si>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</si>
  <si>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</si>
  <si>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</si>
  <si>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</si>
  <si>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</si>
  <si>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</si>
  <si>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</si>
  <si>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</si>
  <si>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</si>
  <si>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</si>
  <si>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</si>
  <si>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</si>
  <si>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</si>
  <si>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</si>
  <si>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</si>
  <si>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</si>
  <si>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</si>
  <si>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</si>
  <si>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</si>
  <si>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</si>
  <si>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</si>
  <si>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</si>
  <si>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</si>
  <si>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</si>
  <si>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</si>
  <si>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</si>
  <si>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</si>
  <si>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</si>
  <si>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</si>
  <si>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</si>
  <si>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</si>
  <si>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</si>
  <si>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</si>
  <si>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</si>
  <si>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</si>
  <si>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</si>
  <si>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</si>
  <si>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</si>
  <si>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</si>
  <si>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</si>
  <si>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</si>
  <si>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</si>
  <si>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</si>
  <si>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</si>
  <si>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</si>
  <si>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</si>
  <si>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</si>
  <si>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</si>
  <si>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</si>
  <si>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</si>
  <si>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</si>
  <si>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</si>
  <si>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</si>
  <si>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</si>
  <si>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</si>
  <si>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</si>
  <si>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</si>
  <si>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</si>
  <si>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</si>
  <si>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</si>
  <si>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</si>
  <si>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</si>
  <si>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</si>
  <si>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</si>
  <si>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</si>
  <si>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</si>
  <si>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</si>
  <si>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</si>
  <si>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</si>
  <si>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</si>
  <si>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</si>
  <si>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</si>
  <si>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</si>
  <si>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</si>
  <si>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</si>
  <si>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</si>
  <si>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</si>
  <si>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</si>
  <si>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</si>
  <si>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</si>
  <si>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</si>
  <si>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</si>
  <si>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</si>
  <si>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</si>
  <si>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</si>
  <si>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</si>
  <si>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</si>
  <si>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</si>
  <si>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</si>
  <si>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</si>
  <si>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</si>
  <si>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</si>
  <si>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</si>
  <si>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</si>
  <si>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</si>
  <si>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</si>
  <si>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</si>
  <si>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</si>
  <si>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</si>
  <si>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</si>
  <si>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</si>
  <si>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</si>
  <si>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</si>
  <si>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</si>
  <si>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</si>
  <si>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</si>
  <si>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</si>
  <si>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</si>
  <si>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</si>
  <si>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</si>
  <si>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</si>
  <si>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</si>
  <si>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</si>
  <si>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</si>
  <si>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</si>
  <si>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</si>
  <si>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</si>
  <si>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</si>
  <si>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</si>
  <si>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</si>
  <si>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</si>
  <si>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</si>
  <si>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</si>
  <si>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</si>
  <si>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</si>
  <si>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</si>
  <si>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</si>
  <si>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</si>
  <si>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</si>
  <si>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</si>
  <si>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</si>
  <si>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</si>
  <si>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</si>
  <si>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</si>
  <si>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</si>
  <si>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</si>
  <si>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</si>
  <si>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</si>
  <si>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</si>
  <si>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</si>
  <si>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</si>
  <si>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</si>
  <si>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</si>
  <si>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</si>
  <si>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</si>
  <si>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</si>
  <si>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</si>
  <si>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</si>
  <si>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</si>
  <si>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</si>
  <si>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</si>
  <si>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</si>
  <si>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</si>
  <si>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</si>
  <si>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</si>
  <si>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</si>
  <si>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</si>
  <si>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</si>
  <si>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</si>
  <si>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</si>
  <si>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</si>
  <si>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</si>
  <si>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</si>
  <si>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</si>
  <si>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</si>
  <si>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</si>
  <si>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</si>
  <si>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</si>
  <si>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</si>
  <si>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</si>
  <si>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</si>
  <si>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</si>
  <si>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</si>
  <si>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</si>
  <si>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</si>
  <si>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</si>
  <si>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</si>
  <si>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</si>
  <si>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</si>
  <si>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</si>
  <si>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</si>
  <si>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</si>
  <si>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</si>
  <si>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</si>
  <si>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</si>
  <si>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</si>
  <si>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</si>
  <si>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</si>
  <si>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</si>
  <si>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</si>
  <si>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</si>
  <si>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</si>
  <si>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</si>
  <si>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</si>
  <si>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</si>
  <si>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</si>
  <si>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</si>
  <si>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</si>
  <si>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</si>
  <si>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</si>
  <si>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</si>
  <si>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</si>
  <si>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</si>
  <si>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</si>
  <si>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</si>
  <si>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</si>
  <si>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</si>
  <si>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</si>
  <si>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</si>
  <si>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</si>
  <si>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</si>
  <si>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</si>
  <si>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</si>
  <si>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</si>
  <si>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</si>
  <si>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</si>
  <si>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</si>
  <si>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</si>
  <si>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</si>
  <si>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</si>
  <si>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</si>
  <si>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</si>
  <si>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</si>
  <si>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</si>
  <si>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</si>
  <si>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</si>
  <si>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</si>
  <si>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</si>
  <si>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</si>
  <si>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</si>
  <si>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</si>
  <si>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</si>
  <si>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</si>
  <si>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</si>
  <si>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</si>
  <si>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</si>
  <si>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</si>
  <si>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</si>
  <si>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</si>
  <si>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</si>
  <si>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</si>
  <si>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</si>
  <si>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</si>
  <si>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</si>
  <si>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</si>
  <si>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</si>
  <si>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</si>
  <si>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</si>
  <si>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</si>
  <si>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</si>
  <si>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</si>
  <si>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</si>
  <si>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</si>
  <si>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</si>
  <si>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</si>
  <si>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</si>
  <si>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</si>
  <si>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</si>
  <si>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</si>
  <si>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</si>
  <si>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</si>
  <si>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</si>
  <si>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</si>
  <si>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</si>
  <si>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</si>
  <si>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</si>
  <si>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</si>
  <si>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</si>
  <si>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</si>
  <si>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</si>
  <si>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</si>
  <si>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</si>
  <si>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</si>
  <si>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</si>
  <si>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</si>
  <si>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</si>
  <si>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</si>
  <si>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</si>
  <si>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</si>
  <si>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</si>
  <si>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</si>
  <si>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</si>
  <si>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</si>
  <si>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</si>
  <si>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</si>
  <si>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</si>
  <si>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</si>
  <si>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</si>
  <si>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</si>
  <si>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</si>
  <si>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</si>
  <si>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</si>
  <si>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</si>
  <si>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</si>
  <si>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</si>
  <si>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</si>
  <si>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</si>
  <si>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</si>
  <si>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</si>
  <si>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</si>
  <si>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</si>
  <si>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</si>
  <si>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</si>
  <si>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</si>
  <si>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</si>
  <si>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</si>
  <si>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</si>
  <si>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</si>
  <si>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</si>
  <si>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</si>
  <si>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</si>
  <si>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</si>
  <si>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</si>
  <si>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</si>
  <si>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</si>
  <si>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</si>
  <si>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</si>
  <si>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</si>
  <si>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</si>
  <si>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</si>
  <si>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</si>
  <si>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</si>
  <si>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</si>
  <si>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</si>
  <si>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</si>
  <si>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</si>
  <si>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</si>
  <si>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</si>
  <si>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</si>
  <si>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</si>
  <si>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</si>
  <si>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</si>
  <si>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</si>
  <si>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</si>
  <si>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</si>
  <si>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</si>
  <si>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</si>
  <si>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</si>
  <si>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</si>
  <si>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</si>
  <si>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</si>
  <si>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</si>
  <si>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</si>
  <si>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</si>
  <si>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</si>
  <si>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</si>
  <si>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</si>
  <si>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</si>
  <si>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</si>
  <si>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</si>
  <si>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</si>
  <si>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</si>
  <si>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</si>
  <si>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</si>
  <si>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</si>
  <si>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</si>
  <si>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</si>
  <si>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</si>
  <si>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</si>
  <si>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</si>
  <si>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</si>
  <si>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</si>
  <si>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</si>
  <si>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</si>
  <si>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</si>
  <si>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</si>
  <si>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</si>
  <si>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</si>
  <si>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</si>
  <si>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</si>
  <si>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</si>
  <si>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</si>
  <si>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</si>
  <si>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</si>
  <si>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</si>
  <si>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</si>
  <si>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</si>
  <si>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</si>
  <si>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</si>
  <si>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</si>
  <si>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</si>
  <si>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</si>
  <si>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</si>
  <si>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</si>
  <si>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</si>
  <si>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</si>
  <si>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</si>
  <si>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</si>
  <si>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</si>
  <si>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</si>
  <si>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</si>
  <si>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</si>
  <si>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</si>
  <si>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</si>
  <si>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</si>
  <si>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</si>
  <si>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</si>
  <si>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</si>
  <si>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</si>
  <si>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</si>
  <si>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</si>
  <si>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</si>
  <si>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</si>
  <si>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</si>
  <si>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</si>
  <si>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</si>
  <si>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</si>
  <si>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</si>
  <si>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</si>
  <si>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</si>
  <si>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</si>
  <si>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</si>
  <si>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</si>
  <si>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</si>
  <si>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</si>
  <si>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</si>
  <si>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</si>
  <si>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</si>
  <si>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</si>
  <si>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</si>
  <si>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</si>
  <si>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</si>
  <si>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</si>
  <si>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</si>
  <si>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</si>
  <si>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</si>
  <si>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</si>
  <si>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</si>
  <si>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</si>
  <si>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</si>
  <si>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</si>
  <si>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</si>
  <si>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</si>
  <si>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</si>
  <si>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</si>
  <si>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</si>
  <si>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</si>
  <si>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</si>
  <si>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</si>
  <si>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</si>
  <si>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</si>
  <si>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</si>
  <si>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</si>
  <si>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</si>
  <si>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</si>
  <si>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</si>
  <si>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</si>
  <si>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</si>
  <si>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</si>
  <si>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</si>
  <si>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</si>
  <si>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</si>
  <si>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</si>
  <si>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</si>
  <si>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</si>
  <si>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</si>
  <si>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</si>
  <si>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</si>
  <si>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</si>
  <si>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</si>
  <si>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</si>
  <si>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</si>
  <si>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</si>
  <si>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</si>
  <si>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</si>
  <si>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</si>
  <si>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</si>
  <si>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</si>
  <si>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</si>
  <si>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</si>
  <si>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</si>
  <si>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</si>
  <si>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</si>
  <si>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</si>
  <si>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</si>
  <si>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</si>
  <si>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</si>
  <si>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</si>
  <si>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</si>
  <si>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</si>
  <si>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</si>
  <si>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</si>
  <si>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</si>
  <si>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</si>
  <si>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</si>
  <si>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</si>
  <si>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</si>
  <si>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</si>
  <si>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</si>
  <si>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</si>
  <si>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</si>
  <si>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</si>
  <si>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</si>
  <si>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</si>
  <si>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</si>
  <si>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</si>
  <si>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</si>
  <si>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</si>
  <si>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</si>
  <si>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</si>
  <si>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</si>
  <si>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</si>
  <si>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</si>
  <si>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</si>
  <si>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</si>
  <si>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</si>
  <si>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</si>
  <si>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</si>
  <si>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</si>
  <si>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</si>
  <si>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</si>
  <si>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</si>
  <si>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</si>
  <si>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</si>
  <si>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</si>
  <si>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</si>
  <si>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</si>
  <si>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</si>
  <si>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</si>
  <si>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</si>
  <si>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</si>
  <si>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</si>
  <si>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</si>
  <si>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</si>
  <si>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</si>
  <si>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</si>
  <si>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</si>
  <si>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</si>
  <si>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</si>
  <si>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</si>
  <si>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</si>
  <si>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</si>
  <si>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</si>
  <si>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</si>
  <si>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</si>
  <si>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</si>
  <si>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</si>
  <si>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</si>
  <si>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</si>
  <si>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</si>
  <si>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</si>
  <si>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</si>
  <si>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</si>
  <si>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</si>
  <si>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</si>
  <si>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</si>
  <si>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</si>
  <si>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</si>
  <si>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</si>
  <si>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</si>
  <si>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</si>
  <si>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</si>
  <si>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</si>
  <si>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</si>
  <si>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</si>
  <si>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</si>
  <si>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</si>
  <si>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</si>
  <si>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</si>
  <si>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</si>
  <si>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</si>
  <si>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</si>
  <si>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</si>
  <si>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</si>
  <si>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</si>
  <si>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</si>
  <si>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</si>
  <si>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</si>
  <si>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</si>
  <si>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</si>
  <si>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</si>
  <si>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</si>
  <si>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</si>
  <si>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</si>
  <si>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</si>
  <si>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</si>
  <si>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</si>
  <si>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</si>
  <si>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</si>
  <si>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</si>
  <si>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</si>
  <si>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</si>
  <si>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</si>
  <si>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</si>
  <si>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</si>
  <si>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</si>
  <si>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</si>
  <si>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</si>
  <si>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</si>
  <si>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</si>
  <si>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</si>
  <si>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</si>
  <si>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</si>
  <si>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</si>
  <si>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</si>
  <si>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</si>
  <si>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</si>
  <si>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</si>
  <si>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</si>
  <si>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</si>
  <si>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</si>
  <si>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</si>
  <si>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</si>
  <si>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</si>
  <si>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</si>
  <si>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</si>
  <si>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</si>
  <si>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</si>
  <si>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</si>
  <si>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</si>
  <si>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</si>
  <si>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</si>
  <si>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</si>
  <si>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</si>
  <si>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</si>
  <si>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</si>
  <si>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</si>
  <si>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</si>
  <si>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</si>
  <si>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</si>
  <si>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</si>
  <si>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</si>
  <si>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</si>
  <si>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</si>
  <si>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</si>
  <si>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</si>
  <si>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</si>
  <si>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</si>
  <si>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</si>
  <si>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</si>
  <si>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</si>
  <si>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</si>
  <si>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</si>
  <si>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</si>
  <si>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</si>
  <si>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</si>
  <si>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</si>
  <si>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</si>
  <si>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</si>
  <si>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</si>
  <si>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</si>
  <si>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</si>
  <si>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</si>
  <si>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</si>
  <si>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</si>
  <si>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</si>
  <si>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</si>
  <si>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</si>
  <si>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</si>
  <si>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</si>
  <si>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</si>
  <si>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</si>
  <si>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</si>
  <si>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</si>
  <si>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</si>
  <si>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</si>
  <si>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</si>
  <si>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</si>
  <si>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</si>
  <si>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</si>
  <si>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</si>
  <si>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</si>
  <si>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</si>
  <si>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</si>
  <si>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</si>
  <si>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</si>
  <si>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</si>
  <si>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</si>
  <si>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</si>
  <si>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</si>
  <si>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</si>
  <si>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</si>
  <si>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</si>
  <si>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</si>
  <si>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</si>
  <si>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</si>
  <si>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</si>
  <si>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</si>
  <si>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</si>
  <si>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</si>
  <si>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</si>
  <si>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</si>
  <si>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</si>
  <si>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</si>
  <si>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</si>
  <si>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</si>
  <si>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</si>
  <si>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</si>
  <si>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</si>
  <si>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</si>
  <si>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</si>
  <si>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</si>
  <si>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</si>
  <si>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</si>
  <si>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</si>
  <si>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</si>
  <si>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</si>
  <si>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</si>
  <si>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</si>
  <si>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</si>
  <si>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</si>
  <si>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</si>
  <si>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</si>
  <si>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</si>
  <si>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</si>
  <si>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</si>
  <si>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</si>
  <si>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</si>
  <si>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</si>
  <si>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</si>
  <si>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</si>
  <si>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</si>
  <si>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</si>
  <si>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</si>
  <si>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</si>
  <si>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</si>
  <si>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</si>
  <si>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</si>
  <si>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</si>
  <si>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</si>
  <si>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</si>
  <si>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</si>
  <si>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</si>
  <si>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</si>
  <si>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</si>
  <si>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</si>
  <si>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</si>
  <si>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</si>
  <si>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</si>
  <si>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</si>
  <si>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</si>
  <si>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</si>
  <si>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</si>
  <si>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</si>
  <si>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</si>
  <si>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</si>
  <si>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</si>
  <si>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</si>
  <si>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</si>
  <si>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</si>
  <si>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</si>
  <si>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</si>
  <si>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</si>
  <si>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</si>
  <si>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</si>
  <si>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</si>
  <si>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</si>
  <si>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</si>
  <si>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</si>
  <si>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</si>
  <si>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</si>
  <si>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</si>
  <si>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</si>
  <si>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</si>
  <si>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</si>
  <si>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</si>
  <si>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</si>
  <si>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</si>
  <si>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</si>
  <si>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</si>
  <si>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</si>
  <si>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</si>
  <si>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</si>
  <si>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</si>
  <si>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</si>
  <si>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</si>
  <si>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</si>
  <si>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</si>
  <si>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</si>
  <si>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</si>
  <si>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</si>
  <si>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</si>
  <si>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</si>
  <si>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</si>
  <si>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</si>
  <si>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</si>
  <si>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</si>
  <si>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</si>
  <si>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</si>
  <si>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</si>
  <si>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</si>
  <si>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</si>
  <si>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</si>
  <si>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</si>
  <si>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</si>
  <si>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</si>
  <si>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</si>
  <si>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</si>
  <si>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</si>
  <si>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</si>
  <si>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</si>
  <si>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</si>
  <si>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</si>
  <si>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</si>
  <si>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</si>
  <si>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</si>
  <si>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</si>
  <si>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</si>
  <si>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</si>
  <si>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</si>
  <si>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</si>
  <si>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</si>
  <si>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</si>
  <si>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</si>
  <si>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</si>
  <si>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</si>
  <si>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</si>
  <si>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</si>
  <si>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</si>
  <si>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</si>
  <si>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</si>
  <si>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</si>
  <si>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</si>
  <si>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</si>
  <si>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</si>
  <si>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</si>
  <si>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</si>
  <si>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</si>
  <si>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</si>
  <si>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</si>
  <si>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</si>
  <si>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</si>
  <si>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</si>
  <si>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</si>
  <si>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</si>
  <si>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</si>
  <si>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</si>
  <si>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</si>
  <si>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</si>
  <si>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</si>
  <si>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</si>
  <si>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</si>
  <si>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</si>
  <si>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</si>
  <si>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</si>
  <si>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</si>
  <si>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</si>
  <si>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</si>
  <si>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</si>
  <si>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</si>
  <si>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</si>
  <si>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</si>
  <si>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</si>
  <si>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</si>
  <si>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</si>
  <si>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</si>
  <si>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</si>
  <si>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</si>
  <si>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</si>
  <si>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</si>
  <si>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</si>
  <si>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</si>
  <si>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</si>
  <si>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</si>
  <si>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</si>
  <si>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</si>
  <si>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</si>
  <si>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</si>
  <si>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</si>
  <si>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</si>
  <si>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</si>
  <si>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</si>
  <si>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</si>
  <si>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</si>
  <si>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</si>
  <si>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</si>
  <si>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</si>
  <si>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</si>
  <si>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</si>
  <si>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</si>
  <si>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</si>
  <si>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</si>
  <si>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</si>
  <si>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</si>
  <si>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</si>
  <si>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</si>
  <si>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</si>
  <si>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</si>
  <si>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</si>
  <si>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</si>
  <si>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</si>
  <si>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</si>
  <si>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</si>
  <si>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</si>
  <si>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</si>
  <si>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</si>
  <si>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</si>
  <si>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</si>
  <si>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</si>
  <si>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</si>
  <si>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</si>
  <si>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</si>
  <si>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</si>
  <si>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</si>
  <si>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</si>
  <si>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</si>
  <si>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</si>
  <si>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</si>
  <si>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</si>
  <si>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</si>
  <si>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</si>
  <si>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</si>
  <si>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</si>
  <si>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</si>
  <si>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</si>
  <si>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</si>
  <si>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</si>
  <si>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</si>
  <si>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</si>
  <si>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</si>
  <si>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</si>
  <si>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</si>
  <si>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</si>
  <si>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</si>
  <si>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</si>
  <si>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</si>
  <si>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</si>
  <si>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</si>
  <si>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</si>
  <si>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</si>
  <si>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</si>
  <si>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</si>
  <si>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</si>
  <si>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</si>
  <si>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</si>
  <si>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</si>
  <si>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</si>
  <si>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</si>
  <si>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</si>
  <si>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</si>
  <si>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</si>
  <si>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</si>
  <si>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</si>
  <si>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</si>
  <si>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</si>
  <si>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</si>
  <si>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</si>
  <si>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</si>
  <si>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</si>
  <si>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</si>
  <si>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</si>
  <si>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</si>
  <si>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</si>
  <si>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</si>
  <si>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</si>
  <si>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</si>
  <si>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</si>
  <si>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</si>
  <si>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</si>
  <si>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</si>
  <si>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</si>
  <si>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</si>
  <si>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</si>
  <si>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</si>
  <si>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</si>
  <si>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</si>
  <si>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</si>
  <si>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</si>
  <si>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</si>
  <si>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</si>
  <si>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</si>
  <si>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</si>
  <si>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</si>
  <si>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</si>
  <si>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</si>
  <si>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</si>
  <si>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</si>
  <si>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</si>
  <si>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</si>
  <si>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</si>
  <si>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</si>
  <si>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</si>
  <si>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</si>
  <si>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</si>
  <si>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</si>
  <si>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</si>
  <si>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</si>
  <si>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</si>
  <si>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</si>
  <si>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</si>
  <si>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</si>
  <si>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</si>
  <si>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</si>
  <si>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</si>
  <si>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</si>
  <si>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</si>
  <si>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</si>
  <si>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</si>
  <si>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</si>
  <si>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</si>
  <si>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</si>
  <si>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</si>
  <si>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</si>
  <si>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</si>
  <si>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</si>
  <si>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</si>
  <si>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</si>
  <si>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</si>
  <si>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</si>
  <si>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</si>
  <si>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</si>
  <si>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</si>
  <si>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</si>
  <si>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</si>
  <si>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</si>
  <si>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</si>
  <si>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</si>
  <si>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</si>
  <si>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</si>
  <si>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</si>
  <si>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</si>
  <si>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</si>
  <si>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</si>
  <si>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</si>
  <si>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</si>
  <si>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</si>
  <si>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</si>
  <si>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</si>
  <si>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</si>
  <si>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</si>
  <si>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</si>
  <si>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</si>
  <si>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</si>
  <si>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</si>
  <si>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</si>
  <si>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</si>
  <si>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</si>
  <si>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</si>
  <si>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</si>
  <si>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</si>
  <si>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</si>
  <si>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</si>
  <si>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</si>
  <si>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</si>
  <si>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</si>
  <si>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</si>
  <si>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</si>
  <si>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</si>
  <si>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</si>
  <si>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</si>
  <si>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</si>
  <si>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</si>
  <si>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</si>
  <si>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</si>
  <si>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</si>
  <si>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</si>
  <si>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</si>
  <si>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</si>
  <si>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</si>
  <si>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</si>
  <si>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</si>
  <si>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</si>
  <si>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</si>
  <si>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</si>
  <si>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</si>
  <si>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</si>
  <si>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</si>
  <si>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</si>
  <si>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</si>
  <si>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</si>
  <si>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</si>
  <si>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</si>
  <si>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</si>
  <si>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</si>
  <si>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</si>
  <si>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</si>
  <si>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</si>
  <si>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</si>
  <si>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</si>
  <si>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</si>
  <si>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</si>
  <si>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</si>
  <si>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</si>
  <si>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</si>
  <si>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</si>
  <si>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</si>
  <si>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</si>
  <si>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</si>
  <si>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</si>
  <si>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</si>
  <si>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</si>
  <si>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</si>
  <si>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</si>
  <si>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</si>
  <si>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</si>
  <si>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</si>
  <si>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</si>
  <si>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</si>
  <si>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</si>
  <si>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</si>
  <si>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</si>
  <si>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</si>
  <si>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</si>
  <si>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</si>
  <si>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</si>
  <si>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</si>
  <si>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</si>
  <si>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</si>
  <si>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</si>
  <si>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</si>
  <si>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</si>
  <si>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</si>
  <si>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</si>
  <si>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</si>
  <si>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</si>
  <si>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</si>
  <si>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</si>
  <si>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</si>
  <si>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</si>
  <si>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</si>
  <si>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</si>
  <si>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</si>
  <si>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</si>
  <si>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</si>
  <si>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</si>
  <si>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</si>
  <si>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</si>
  <si>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</si>
  <si>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</si>
  <si>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</si>
  <si>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</si>
  <si>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</si>
  <si>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</si>
  <si>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</si>
  <si>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</si>
  <si>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</si>
  <si>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</si>
  <si>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</si>
  <si>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</si>
  <si>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</si>
  <si>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</si>
  <si>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</si>
  <si>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</si>
  <si>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</si>
  <si>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</si>
  <si>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</si>
  <si>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</si>
  <si>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</si>
  <si>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</si>
  <si>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</si>
  <si>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</si>
  <si>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</si>
  <si>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</si>
  <si>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</si>
  <si>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</si>
  <si>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</si>
  <si>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</si>
  <si>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</si>
  <si>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</si>
  <si>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</si>
  <si>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</si>
  <si>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</si>
  <si>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</si>
  <si>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</si>
  <si>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</si>
  <si>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</si>
  <si>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</si>
  <si>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</si>
  <si>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</si>
  <si>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</si>
  <si>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</si>
  <si>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</si>
  <si>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</si>
  <si>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</si>
  <si>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</si>
  <si>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</si>
  <si>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</si>
  <si>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</si>
  <si>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</si>
  <si>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</si>
  <si>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</si>
  <si>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</si>
  <si>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</si>
  <si>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</si>
  <si>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</si>
  <si>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</si>
  <si>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</si>
  <si>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</si>
  <si>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</si>
  <si>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</si>
  <si>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</si>
  <si>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</si>
  <si>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</si>
  <si>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</si>
  <si>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</si>
  <si>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</si>
  <si>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</si>
  <si>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</si>
  <si>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</si>
  <si>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</si>
  <si>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</si>
  <si>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</si>
  <si>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</si>
  <si>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</si>
  <si>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</si>
  <si>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</si>
  <si>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</si>
  <si>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</si>
  <si>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</si>
  <si>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</si>
  <si>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</si>
  <si>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</si>
  <si>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</si>
  <si>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</si>
  <si>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</si>
  <si>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</si>
  <si>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</si>
  <si>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</si>
  <si>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</si>
  <si>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</si>
  <si>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</si>
  <si>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</si>
  <si>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</si>
  <si>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</si>
  <si>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</si>
  <si>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</si>
  <si>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</si>
  <si>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</si>
  <si>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</si>
  <si>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</si>
  <si>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</si>
  <si>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</si>
  <si>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</si>
  <si>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</si>
  <si>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</si>
  <si>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</si>
  <si>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</si>
  <si>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</si>
  <si>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</si>
  <si>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</si>
  <si>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</si>
  <si>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</si>
  <si>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</si>
  <si>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</si>
  <si>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</si>
  <si>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</si>
  <si>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</si>
  <si>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</si>
  <si>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</si>
  <si>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</si>
  <si>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</si>
  <si>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</si>
  <si>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</si>
  <si>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</si>
  <si>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</si>
  <si>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</si>
  <si>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</si>
  <si>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</si>
  <si>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</si>
  <si>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</si>
  <si>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</si>
  <si>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</si>
  <si>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</si>
  <si>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</si>
  <si>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</si>
  <si>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</si>
  <si>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</si>
  <si>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</si>
  <si>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</si>
  <si>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</si>
  <si>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</si>
  <si>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</si>
  <si>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</si>
  <si>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</si>
  <si>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</si>
  <si>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</si>
  <si>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</si>
  <si>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</si>
  <si>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</si>
  <si>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</si>
  <si>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</si>
  <si>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</si>
  <si>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</si>
  <si>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</si>
  <si>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</si>
  <si>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</si>
  <si>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</si>
  <si>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</si>
  <si>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</si>
  <si>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</si>
  <si>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</si>
  <si>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</si>
  <si>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</si>
  <si>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</si>
  <si>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</si>
  <si>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</si>
  <si>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</si>
  <si>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</si>
  <si>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</si>
  <si>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</si>
  <si>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</si>
  <si>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</si>
  <si>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</si>
  <si>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</si>
  <si>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</si>
  <si>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</si>
  <si>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</si>
  <si>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</si>
  <si>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</si>
  <si>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</si>
  <si>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</si>
  <si>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</si>
  <si>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</si>
  <si>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</si>
  <si>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</si>
  <si>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</si>
  <si>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</si>
  <si>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</si>
  <si>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</si>
  <si>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</si>
  <si>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</si>
  <si>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</si>
  <si>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</si>
  <si>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</si>
  <si>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</si>
  <si>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</si>
  <si>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</si>
  <si>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</si>
  <si>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</si>
  <si>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</si>
  <si>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</si>
  <si>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</si>
  <si>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</si>
  <si>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</si>
  <si>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</si>
  <si>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</si>
  <si>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</si>
  <si>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</si>
  <si>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</si>
  <si>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</si>
  <si>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</si>
  <si>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</si>
  <si>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</si>
  <si>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</si>
  <si>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</si>
  <si>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</si>
  <si>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</si>
  <si>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</si>
  <si>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</si>
  <si>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</si>
  <si>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</si>
  <si>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</si>
  <si>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</si>
  <si>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</si>
  <si>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</si>
  <si>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</si>
  <si>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</si>
  <si>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</si>
  <si>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</si>
  <si>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</si>
  <si>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</si>
  <si>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</si>
  <si>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</si>
  <si>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</si>
  <si>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</si>
  <si>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</si>
  <si>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</si>
  <si>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</si>
  <si>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</si>
  <si>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</si>
  <si>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</si>
  <si>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</si>
  <si>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</si>
  <si>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</si>
  <si>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</si>
  <si>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</si>
  <si>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</si>
  <si>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</si>
  <si>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</si>
  <si>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</si>
  <si>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</si>
  <si>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</si>
  <si>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</si>
  <si>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</si>
  <si>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</si>
  <si>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</si>
  <si>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</si>
  <si>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</si>
  <si>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</si>
  <si>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</si>
  <si>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</si>
  <si>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</si>
  <si>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</si>
  <si>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</si>
  <si>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</si>
  <si>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</si>
  <si>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</si>
  <si>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</si>
  <si>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</si>
  <si>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</si>
  <si>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</si>
  <si>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</si>
  <si>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</si>
  <si>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</si>
  <si>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</si>
  <si>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</si>
  <si>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</si>
  <si>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</si>
  <si>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</si>
  <si>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</si>
  <si>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</si>
  <si>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</si>
  <si>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</si>
  <si>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</si>
  <si>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</si>
  <si>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</si>
  <si>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</si>
  <si>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</si>
  <si>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</si>
  <si>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</si>
  <si>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</si>
  <si>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</si>
  <si>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</si>
  <si>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</si>
  <si>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</si>
  <si>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</si>
  <si>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</si>
  <si>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</si>
  <si>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</si>
  <si>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</si>
  <si>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</si>
  <si>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</si>
  <si>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</si>
  <si>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</si>
  <si>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</si>
  <si>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</si>
  <si>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</si>
  <si>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</si>
  <si>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</si>
  <si>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</si>
  <si>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</si>
  <si>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</si>
  <si>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</si>
  <si>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</si>
  <si>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</si>
  <si>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</si>
  <si>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</si>
  <si>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</si>
  <si>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</si>
  <si>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</si>
  <si>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</si>
  <si>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</si>
  <si>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</si>
  <si>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</si>
  <si>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</si>
  <si>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</si>
  <si>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</si>
  <si>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</si>
  <si>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</si>
  <si>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</si>
  <si>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</si>
  <si>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</si>
  <si>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</si>
  <si>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</si>
  <si>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</si>
  <si>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</si>
  <si>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</si>
  <si>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</si>
  <si>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</si>
  <si>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</si>
  <si>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</si>
  <si>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</si>
  <si>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</si>
  <si>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</si>
  <si>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</si>
  <si>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</si>
  <si>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</si>
  <si>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</si>
  <si>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</si>
  <si>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</si>
  <si>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</si>
  <si>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</si>
  <si>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</si>
  <si>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</si>
  <si>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</si>
  <si>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</si>
  <si>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</si>
  <si>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</si>
  <si>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</si>
  <si>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</si>
  <si>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</si>
  <si>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</si>
  <si>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</si>
  <si>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</si>
  <si>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</si>
  <si>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</si>
  <si>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</si>
  <si>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</si>
  <si>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</si>
  <si>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</si>
  <si>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</si>
  <si>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</si>
  <si>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</si>
  <si>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</si>
  <si>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</si>
  <si>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</si>
  <si>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</si>
  <si>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</si>
  <si>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</si>
  <si>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</si>
  <si>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</si>
  <si>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</si>
  <si>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</si>
  <si>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</si>
  <si>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</si>
  <si>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</si>
  <si>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</si>
  <si>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</si>
  <si>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</si>
  <si>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</si>
  <si>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</si>
  <si>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</si>
  <si>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</si>
  <si>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</si>
  <si>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</si>
  <si>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</si>
  <si>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</si>
  <si>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</si>
  <si>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</si>
  <si>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</si>
  <si>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</si>
  <si>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</si>
  <si>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</si>
  <si>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</si>
  <si>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</si>
  <si>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</si>
  <si>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</si>
  <si>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</si>
  <si>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</si>
  <si>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</si>
  <si>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</si>
  <si>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</si>
  <si>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</si>
  <si>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</si>
  <si>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</si>
  <si>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</si>
  <si>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</si>
  <si>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</si>
  <si>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</si>
  <si>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</si>
  <si>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</si>
  <si>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</si>
  <si>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</si>
  <si>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</si>
  <si>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</si>
  <si>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</si>
  <si>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</si>
  <si>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</si>
  <si>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</si>
  <si>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</si>
  <si>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</si>
  <si>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</si>
  <si>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</si>
  <si>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</si>
  <si>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</si>
  <si>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</si>
  <si>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</si>
  <si>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</si>
  <si>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</si>
  <si>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</si>
  <si>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</si>
  <si>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</si>
  <si>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</si>
  <si>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</si>
  <si>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</si>
  <si>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</si>
  <si>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</si>
  <si>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</si>
  <si>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</si>
  <si>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</si>
  <si>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</si>
  <si>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</si>
  <si>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</si>
  <si>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</si>
  <si>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</si>
  <si>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</si>
  <si>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</si>
  <si>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</si>
  <si>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</si>
  <si>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</si>
  <si>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</si>
  <si>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</si>
  <si>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</si>
  <si>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</si>
  <si>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</si>
  <si>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</si>
  <si>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</si>
  <si>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</si>
  <si>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</si>
  <si>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</si>
  <si>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</si>
  <si>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</si>
  <si>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</si>
  <si>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</si>
  <si>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</si>
  <si>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</si>
  <si>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</si>
  <si>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</si>
  <si>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</si>
  <si>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</si>
  <si>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</si>
  <si>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</si>
  <si>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</si>
  <si>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</si>
  <si>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</si>
  <si>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</si>
  <si>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</si>
  <si>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</si>
  <si>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</si>
  <si>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</si>
  <si>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</si>
  <si>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</si>
  <si>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</si>
  <si>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</si>
  <si>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</si>
  <si>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</si>
  <si>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</si>
  <si>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</si>
  <si>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</si>
  <si>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</si>
  <si>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</si>
  <si>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</si>
  <si>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</si>
  <si>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</si>
  <si>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</si>
  <si>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</si>
  <si>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</si>
  <si>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</si>
  <si>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</si>
  <si>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</si>
  <si>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</si>
  <si>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</si>
  <si>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</si>
  <si>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</si>
  <si>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</si>
  <si>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</si>
  <si>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</si>
  <si>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</si>
  <si>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</si>
  <si>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</si>
  <si>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</si>
  <si>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</si>
  <si>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</si>
  <si>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</si>
  <si>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</si>
  <si>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</si>
  <si>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</si>
  <si>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</si>
  <si>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</si>
  <si>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</si>
  <si>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</si>
  <si>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</si>
  <si>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</si>
  <si>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</si>
  <si>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</si>
  <si>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</si>
  <si>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</si>
  <si>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</si>
  <si>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</si>
  <si>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</si>
  <si>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</si>
  <si>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</si>
  <si>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</si>
  <si>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</si>
  <si>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</si>
  <si>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</si>
  <si>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</si>
  <si>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</si>
  <si>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</si>
  <si>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</si>
  <si>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</si>
  <si>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</si>
  <si>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</si>
  <si>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</si>
  <si>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</si>
  <si>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</si>
  <si>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</si>
  <si>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</si>
  <si>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</si>
  <si>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</si>
  <si>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</si>
  <si>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</si>
  <si>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</si>
  <si>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</si>
  <si>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</si>
  <si>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</si>
  <si>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</si>
  <si>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</si>
  <si>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</si>
  <si>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</si>
  <si>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</si>
  <si>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</si>
  <si>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</si>
  <si>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</si>
  <si>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</si>
  <si>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</si>
  <si>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</si>
  <si>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</si>
  <si>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</si>
  <si>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</si>
  <si>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</si>
  <si>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</si>
  <si>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</si>
  <si>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</si>
  <si>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</si>
  <si>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</si>
  <si>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</si>
  <si>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</si>
  <si>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</si>
  <si>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</si>
  <si>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</si>
  <si>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</si>
  <si>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</si>
  <si>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</si>
  <si>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</si>
  <si>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</si>
  <si>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</si>
  <si>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</si>
  <si>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</si>
  <si>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</si>
  <si>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</si>
  <si>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</si>
  <si>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</si>
  <si>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</si>
  <si>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</si>
  <si>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</si>
  <si>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</si>
  <si>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</si>
  <si>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</si>
  <si>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</si>
  <si>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</si>
  <si>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</si>
  <si>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</si>
  <si>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</si>
  <si>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</si>
  <si>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</si>
  <si>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</si>
  <si>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</si>
  <si>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</si>
  <si>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</si>
  <si>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</si>
  <si>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</si>
  <si>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</si>
  <si>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</si>
  <si>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</si>
  <si>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</si>
  <si>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</si>
  <si>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</si>
  <si>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</si>
  <si>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</si>
  <si>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</si>
  <si>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</si>
  <si>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</si>
  <si>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</si>
  <si>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</si>
  <si>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</si>
  <si>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</si>
  <si>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</si>
  <si>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</si>
  <si>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</si>
  <si>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</si>
  <si>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</si>
  <si>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</si>
  <si>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</si>
  <si>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</si>
  <si>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</si>
  <si>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</si>
  <si>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</si>
  <si>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</si>
  <si>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</si>
  <si>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</si>
  <si>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</si>
  <si>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</si>
  <si>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</si>
  <si>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</si>
  <si>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</si>
  <si>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</si>
  <si>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</si>
  <si>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</si>
  <si>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</si>
  <si>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</si>
  <si>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</si>
  <si>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</si>
  <si>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</si>
  <si>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</si>
  <si>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</si>
  <si>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</si>
  <si>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</si>
  <si>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</si>
  <si>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</si>
  <si>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</si>
  <si>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</si>
  <si>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</si>
  <si>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</si>
  <si>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</si>
  <si>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</si>
  <si>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</si>
  <si>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</si>
  <si>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</si>
  <si>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</si>
  <si>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</si>
  <si>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</si>
  <si>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</si>
  <si>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</si>
  <si>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</si>
  <si>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</si>
  <si>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</si>
  <si>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</si>
  <si>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</si>
  <si>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</si>
  <si>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</si>
  <si>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</si>
  <si>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</si>
  <si>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</si>
  <si>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</si>
  <si>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</si>
  <si>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</si>
  <si>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</si>
  <si>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</si>
  <si>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</si>
  <si>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</si>
  <si>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</si>
  <si>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</si>
  <si>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</si>
  <si>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</si>
  <si>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</si>
  <si>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</si>
  <si>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</si>
  <si>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</si>
  <si>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</si>
  <si>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</si>
  <si>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</si>
  <si>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</si>
  <si>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</si>
  <si>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</si>
  <si>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</si>
  <si>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</si>
  <si>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</si>
  <si>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</si>
  <si>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</si>
  <si>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</si>
  <si>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</si>
  <si>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</si>
  <si>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</si>
  <si>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</si>
  <si>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</si>
  <si>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</si>
  <si>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</si>
  <si>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</si>
  <si>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</si>
  <si>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</si>
  <si>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</si>
  <si>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</si>
  <si>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</si>
  <si>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</si>
  <si>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</si>
  <si>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</si>
  <si>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</si>
  <si>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</si>
  <si>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</si>
  <si>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</si>
  <si>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</si>
  <si>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</si>
  <si>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</si>
  <si>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</si>
  <si>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</si>
  <si>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</si>
  <si>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</si>
  <si>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</si>
  <si>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</si>
  <si>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</si>
  <si>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</si>
  <si>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</si>
  <si>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</si>
  <si>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</si>
  <si>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</si>
  <si>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</si>
  <si>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</si>
  <si>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</si>
  <si>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</si>
  <si>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</si>
  <si>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</si>
  <si>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</si>
  <si>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</si>
  <si>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</si>
  <si>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</si>
  <si>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</si>
  <si>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</si>
  <si>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</si>
  <si>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</si>
  <si>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</si>
  <si>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</si>
  <si>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</si>
  <si>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</si>
  <si>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</si>
  <si>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</si>
  <si>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</si>
  <si>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</si>
  <si>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</si>
  <si>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</si>
  <si>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</si>
  <si>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</si>
  <si>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</si>
  <si>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</si>
  <si>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</si>
  <si>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</si>
  <si>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</si>
  <si>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</si>
  <si>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</si>
  <si>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</si>
  <si>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</si>
  <si>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</si>
  <si>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</si>
  <si>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</si>
  <si>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</si>
  <si>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</si>
  <si>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</si>
  <si>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</si>
  <si>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</si>
  <si>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</si>
  <si>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</si>
  <si>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</si>
  <si>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</si>
  <si>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</si>
  <si>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</si>
  <si>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</si>
  <si>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</si>
  <si>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</si>
  <si>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</si>
  <si>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</si>
  <si>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</si>
  <si>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</si>
  <si>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</si>
  <si>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</si>
  <si>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</si>
  <si>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</si>
  <si>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</si>
  <si>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</si>
  <si>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</si>
  <si>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</si>
  <si>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</si>
  <si>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</si>
  <si>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</si>
  <si>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</si>
  <si>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</si>
  <si>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</si>
  <si>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</si>
  <si>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</si>
  <si>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</si>
  <si>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</si>
  <si>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</si>
  <si>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</si>
  <si>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</si>
  <si>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</si>
  <si>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</si>
  <si>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</si>
  <si>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</si>
  <si>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</si>
  <si>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</si>
  <si>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</si>
  <si>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</si>
  <si>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</si>
  <si>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</si>
  <si>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</si>
  <si>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</si>
  <si>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</si>
  <si>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</si>
  <si>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</si>
  <si>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</si>
  <si>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</si>
  <si>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</si>
  <si>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</si>
  <si>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</si>
  <si>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</si>
  <si>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</si>
  <si>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</si>
  <si>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</si>
  <si>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</si>
  <si>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</si>
  <si>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</si>
  <si>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</si>
  <si>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</si>
  <si>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</si>
  <si>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</si>
  <si>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</si>
  <si>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</si>
  <si>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</si>
  <si>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</si>
  <si>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</si>
  <si>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</si>
  <si>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</si>
  <si>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</si>
  <si>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</si>
  <si>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</si>
  <si>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</si>
  <si>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</si>
  <si>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</si>
  <si>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</si>
  <si>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</si>
  <si>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</si>
  <si>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</si>
  <si>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</si>
  <si>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</si>
  <si>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</si>
  <si>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</si>
  <si>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</si>
  <si>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</si>
  <si>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</si>
  <si>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</si>
  <si>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</si>
  <si>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</si>
  <si>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</si>
  <si>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</si>
  <si>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</si>
  <si>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</si>
  <si>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</si>
  <si>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</si>
  <si>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</si>
  <si>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</si>
  <si>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</si>
  <si>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</si>
  <si>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</si>
  <si>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</si>
  <si>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</si>
  <si>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</si>
  <si>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</si>
  <si>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</si>
  <si>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</si>
  <si>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</si>
  <si>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</si>
  <si>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</si>
  <si>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</si>
  <si>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</si>
  <si>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</si>
  <si>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</si>
  <si>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</si>
  <si>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</si>
  <si>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</si>
  <si>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</si>
  <si>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</si>
  <si>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</si>
  <si>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</si>
  <si>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</si>
  <si>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</si>
  <si>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</si>
  <si>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</si>
  <si>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</si>
  <si>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</si>
  <si>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</si>
  <si>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</si>
  <si>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</si>
  <si>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</si>
  <si>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</si>
  <si>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</si>
  <si>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</si>
  <si>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</si>
  <si>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</si>
  <si>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</si>
  <si>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</si>
  <si>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</si>
  <si>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</si>
  <si>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</si>
  <si>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</si>
  <si>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</si>
  <si>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</si>
  <si>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</si>
  <si>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</si>
  <si>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</si>
  <si>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</si>
  <si>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</si>
  <si>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</si>
  <si>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</si>
  <si>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</si>
  <si>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</si>
  <si>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</si>
  <si>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</si>
  <si>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</si>
  <si>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</si>
  <si>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</si>
  <si>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</si>
  <si>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</si>
  <si>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</si>
  <si>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</si>
  <si>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</si>
  <si>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</si>
  <si>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</si>
  <si>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</si>
  <si>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</si>
  <si>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</si>
  <si>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</si>
  <si>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</si>
  <si>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</si>
  <si>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</si>
  <si>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</si>
  <si>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</si>
  <si>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</si>
  <si>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</si>
  <si>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</si>
  <si>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</si>
  <si>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</si>
  <si>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</si>
  <si>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</si>
  <si>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</si>
  <si>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</si>
  <si>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</si>
  <si>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</si>
  <si>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</si>
  <si>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</si>
  <si>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</si>
  <si>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</si>
  <si>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</si>
  <si>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</si>
  <si>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</si>
  <si>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</si>
  <si>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</si>
  <si>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</si>
  <si>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</si>
  <si>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</si>
  <si>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</si>
  <si>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</si>
  <si>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</si>
  <si>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</si>
  <si>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</si>
  <si>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</si>
  <si>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</si>
  <si>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</si>
  <si>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</si>
  <si>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</si>
  <si>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</si>
  <si>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</si>
  <si>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</si>
  <si>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</si>
  <si>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</si>
  <si>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</si>
  <si>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</si>
  <si>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</si>
  <si>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</si>
  <si>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</si>
  <si>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</si>
  <si>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</si>
  <si>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</si>
  <si>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</si>
  <si>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</si>
  <si>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</si>
  <si>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</si>
  <si>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</si>
  <si>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</si>
  <si>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</si>
  <si>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</si>
  <si>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</si>
  <si>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</si>
  <si>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</si>
  <si>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</si>
  <si>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</si>
  <si>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</si>
  <si>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</si>
  <si>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</si>
  <si>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</si>
  <si>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</si>
  <si>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</si>
  <si>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</si>
  <si>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</si>
  <si>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</si>
  <si>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</si>
  <si>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</si>
  <si>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</si>
  <si>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</si>
  <si>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</si>
  <si>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</si>
  <si>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</si>
  <si>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</si>
  <si>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</si>
  <si>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</si>
  <si>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</si>
  <si>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</si>
  <si>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</si>
  <si>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</si>
  <si>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</si>
  <si>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</si>
  <si>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</si>
  <si>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</si>
  <si>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</si>
  <si>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</si>
  <si>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</si>
  <si>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</si>
  <si>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</si>
  <si>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</si>
  <si>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</si>
  <si>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</si>
  <si>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</si>
  <si>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</si>
  <si>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</si>
  <si>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</si>
  <si>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</si>
  <si>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</si>
  <si>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</si>
  <si>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</si>
  <si>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</si>
  <si>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</si>
  <si>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</si>
  <si>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</si>
  <si>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</si>
  <si>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</si>
  <si>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</si>
  <si>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</si>
  <si>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</si>
  <si>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</si>
  <si>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</si>
  <si>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</si>
  <si>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</si>
  <si>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</si>
  <si>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</si>
  <si>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</si>
  <si>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</si>
  <si>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</si>
  <si>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</si>
  <si>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</si>
  <si>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</si>
  <si>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</si>
  <si>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</si>
  <si>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</si>
  <si>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</si>
  <si>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</si>
  <si>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</si>
  <si>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</si>
  <si>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</si>
  <si>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</si>
  <si>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</si>
  <si>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</si>
  <si>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</si>
  <si>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</si>
  <si>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</si>
  <si>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</si>
  <si>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</si>
  <si>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</si>
  <si>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</si>
  <si>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</si>
  <si>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</si>
  <si>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</si>
  <si>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</si>
  <si>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</si>
  <si>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</si>
  <si>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</si>
  <si>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</si>
  <si>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</si>
  <si>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</si>
  <si>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</si>
  <si>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</si>
  <si>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</si>
  <si>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</si>
  <si>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</si>
  <si>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</si>
  <si>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</si>
  <si>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</si>
  <si>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</si>
  <si>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</si>
  <si>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</si>
  <si>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</si>
  <si>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</si>
  <si>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</si>
  <si>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</si>
  <si>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</si>
  <si>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</si>
  <si>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</si>
  <si>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</si>
  <si>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</si>
  <si>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</si>
  <si>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</si>
  <si>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</si>
  <si>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</si>
  <si>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</si>
  <si>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</si>
  <si>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</si>
  <si>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</si>
  <si>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</si>
  <si>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</si>
  <si>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</si>
  <si>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</si>
  <si>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</si>
  <si>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</si>
  <si>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</si>
  <si>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</si>
  <si>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</si>
  <si>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</si>
  <si>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</si>
  <si>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</si>
  <si>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</si>
  <si>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</si>
  <si>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</si>
  <si>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</si>
  <si>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</si>
  <si>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</si>
  <si>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</si>
  <si>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</si>
  <si>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</si>
  <si>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</si>
  <si>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</si>
  <si>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</si>
  <si>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</si>
  <si>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</si>
  <si>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</si>
  <si>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</si>
  <si>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</si>
  <si>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</si>
  <si>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</si>
  <si>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</si>
  <si>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</si>
  <si>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</si>
  <si>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</si>
  <si>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</si>
  <si>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</si>
  <si>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</si>
  <si>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</si>
  <si>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</si>
  <si>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</si>
  <si>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</si>
  <si>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</si>
  <si>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</si>
  <si>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</si>
  <si>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</si>
  <si>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</si>
  <si>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</si>
  <si>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</si>
  <si>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</si>
  <si>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</si>
  <si>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</si>
  <si>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</si>
  <si>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</si>
  <si>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</si>
  <si>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</si>
  <si>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</si>
  <si>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</si>
  <si>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</si>
  <si>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</si>
  <si>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</si>
  <si>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</si>
  <si>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</si>
  <si>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</si>
  <si>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</si>
  <si>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</si>
  <si>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</si>
  <si>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</si>
  <si>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</si>
  <si>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</si>
  <si>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</si>
  <si>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</si>
  <si>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</si>
  <si>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</si>
  <si>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</si>
  <si>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</si>
  <si>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</si>
  <si>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</si>
  <si>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</si>
  <si>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</si>
  <si>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</si>
  <si>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</si>
  <si>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</si>
  <si>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</si>
  <si>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</si>
  <si>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</si>
  <si>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</si>
  <si>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</si>
  <si>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</si>
  <si>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</si>
  <si>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</si>
  <si>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</si>
  <si>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</si>
  <si>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</si>
  <si>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</si>
  <si>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</si>
  <si>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</si>
  <si>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</si>
  <si>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</si>
  <si>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</si>
  <si>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</si>
  <si>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</si>
  <si>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</si>
  <si>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</si>
  <si>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</si>
  <si>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</si>
  <si>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</si>
  <si>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</si>
  <si>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</si>
  <si>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</si>
  <si>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</si>
  <si>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</si>
  <si>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</si>
  <si>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</si>
  <si>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</si>
  <si>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</si>
  <si>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</si>
  <si>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</si>
  <si>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</si>
  <si>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</si>
  <si>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</si>
  <si>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</si>
  <si>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</si>
  <si>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</si>
  <si>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</si>
  <si>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</si>
  <si>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</si>
  <si>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</si>
  <si>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</si>
  <si>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</si>
  <si>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</si>
  <si>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</si>
  <si>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</si>
  <si>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</si>
  <si>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</si>
  <si>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</si>
  <si>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</si>
  <si>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</si>
  <si>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</si>
  <si>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</si>
  <si>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</si>
  <si>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</si>
  <si>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</si>
  <si>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</si>
  <si>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</si>
  <si>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</si>
  <si>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</si>
  <si>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</si>
  <si>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</si>
  <si>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</si>
  <si>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</si>
  <si>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</si>
  <si>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</si>
  <si>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</si>
  <si>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</si>
  <si>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</si>
  <si>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</si>
  <si>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</si>
  <si>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</si>
  <si>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</si>
  <si>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</si>
  <si>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</si>
  <si>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</si>
  <si>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</si>
  <si>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</si>
  <si>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</si>
  <si>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</si>
  <si>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</si>
  <si>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</si>
  <si>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</si>
  <si>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</si>
  <si>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</si>
  <si>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</si>
  <si>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</si>
  <si>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</si>
  <si>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</si>
  <si>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</si>
  <si>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</si>
  <si>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</si>
  <si>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</si>
  <si>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</si>
  <si>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</si>
  <si>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</si>
  <si>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</si>
  <si>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</si>
  <si>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</si>
  <si>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</si>
  <si>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</si>
  <si>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</si>
  <si>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</si>
  <si>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</si>
  <si>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</si>
  <si>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</si>
  <si>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</si>
  <si>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</si>
  <si>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</si>
  <si>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</si>
  <si>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</si>
  <si>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</si>
  <si>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</si>
  <si>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</si>
  <si>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</si>
  <si>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</si>
  <si>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</si>
  <si>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</si>
  <si>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</si>
  <si>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</si>
  <si>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</si>
  <si>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</si>
  <si>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</si>
  <si>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</si>
  <si>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</si>
  <si>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</si>
  <si>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</si>
  <si>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</si>
  <si>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</si>
  <si>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</si>
  <si>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</si>
  <si>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</si>
  <si>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</si>
  <si>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</si>
  <si>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</si>
  <si>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</si>
  <si>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</si>
  <si>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</si>
  <si>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</si>
  <si>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</si>
  <si>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</si>
  <si>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</si>
  <si>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</si>
  <si>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</si>
  <si>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</si>
  <si>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</si>
  <si>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</si>
  <si>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</si>
  <si>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</si>
  <si>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</si>
  <si>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</si>
  <si>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</si>
  <si>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</si>
  <si>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</si>
  <si>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</si>
  <si>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</si>
  <si>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</si>
  <si>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</si>
  <si>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</si>
  <si>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</si>
  <si>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</si>
  <si>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</si>
  <si>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</si>
  <si>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</si>
  <si>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</si>
  <si>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</si>
  <si>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</si>
  <si>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</si>
  <si>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</si>
  <si>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</si>
  <si>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</si>
  <si>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</si>
  <si>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</si>
  <si>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</si>
  <si>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</si>
  <si>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</si>
  <si>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</si>
  <si>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</si>
  <si>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</si>
  <si>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</si>
  <si>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</si>
  <si>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</si>
  <si>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</si>
  <si>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</si>
  <si>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</si>
  <si>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</si>
  <si>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</si>
  <si>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</si>
  <si>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</si>
  <si>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</si>
  <si>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</si>
  <si>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</si>
  <si>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</si>
  <si>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</si>
  <si>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</si>
  <si>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</si>
  <si>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</si>
  <si>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</si>
  <si>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</si>
  <si>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</si>
  <si>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</si>
  <si>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</si>
  <si>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</si>
  <si>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</si>
  <si>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</si>
  <si>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</si>
  <si>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</si>
  <si>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</si>
  <si>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</si>
  <si>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</si>
  <si>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</si>
  <si>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</si>
  <si>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</si>
  <si>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</si>
  <si>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</si>
  <si>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</si>
  <si>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</si>
  <si>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</si>
  <si>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</si>
  <si>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</si>
  <si>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</si>
  <si>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</si>
  <si>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</si>
  <si>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</si>
  <si>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</si>
  <si>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</si>
  <si>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</si>
  <si>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</si>
  <si>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</si>
  <si>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</si>
  <si>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</si>
  <si>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</si>
  <si>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</si>
  <si>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</si>
  <si>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</si>
  <si>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</si>
  <si>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</si>
  <si>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</si>
  <si>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</si>
  <si>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</si>
  <si>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</si>
  <si>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</si>
  <si>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</si>
  <si>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</si>
  <si>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</si>
  <si>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</si>
  <si>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</si>
  <si>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</si>
  <si>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</si>
  <si>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</si>
  <si>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</si>
  <si>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</si>
  <si>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</si>
  <si>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</si>
  <si>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</si>
  <si>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</si>
  <si>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</si>
  <si>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</si>
  <si>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</si>
  <si>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</si>
  <si>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</si>
  <si>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</si>
  <si>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</si>
  <si>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</si>
  <si>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</si>
  <si>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</si>
  <si>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</si>
  <si>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</si>
  <si>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</si>
  <si>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</si>
  <si>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</si>
  <si>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</si>
  <si>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</si>
  <si>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</si>
  <si>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</si>
  <si>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</si>
  <si>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</si>
  <si>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</si>
  <si>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</si>
  <si>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</si>
  <si>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</si>
  <si>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</si>
  <si>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</si>
  <si>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</si>
  <si>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</si>
  <si>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</si>
  <si>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</si>
  <si>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</si>
  <si>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</si>
  <si>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</si>
  <si>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</si>
  <si>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</si>
  <si>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</si>
  <si>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</si>
  <si>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</si>
  <si>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</si>
  <si>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</si>
  <si>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</si>
  <si>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</si>
  <si>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</si>
  <si>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</si>
  <si>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</si>
  <si>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</si>
  <si>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</si>
  <si>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</si>
  <si>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</si>
  <si>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</si>
  <si>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</si>
  <si>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</si>
  <si>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</si>
  <si>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</si>
  <si>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</si>
  <si>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</si>
  <si>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</si>
  <si>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</si>
  <si>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</si>
  <si>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</si>
  <si>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</si>
  <si>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</si>
  <si>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</si>
  <si>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</si>
  <si>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</si>
  <si>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</si>
  <si>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</si>
  <si>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</si>
  <si>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</si>
  <si>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</si>
  <si>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</si>
  <si>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</si>
  <si>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</si>
  <si>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</si>
  <si>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</si>
  <si>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</si>
  <si>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</si>
  <si>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</si>
  <si>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</si>
  <si>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</si>
  <si>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</si>
  <si>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</si>
  <si>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</si>
  <si>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</si>
  <si>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</si>
  <si>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</si>
  <si>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</si>
  <si>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</si>
  <si>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</si>
  <si>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</si>
  <si>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</si>
  <si>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</si>
  <si>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</si>
  <si>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</si>
  <si>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</si>
  <si>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</si>
  <si>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</si>
  <si>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</si>
  <si>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</si>
  <si>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</si>
  <si>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</si>
  <si>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</si>
  <si>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</si>
  <si>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</si>
  <si>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</si>
  <si>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</si>
  <si>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</si>
  <si>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</si>
  <si>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</si>
  <si>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</si>
  <si>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</si>
  <si>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</si>
  <si>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</si>
  <si>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</si>
  <si>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</si>
  <si>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</si>
  <si>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</si>
  <si>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</si>
  <si>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</si>
  <si>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</si>
  <si>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</si>
  <si>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</si>
  <si>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</si>
  <si>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</si>
  <si>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</si>
  <si>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</si>
  <si>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</si>
  <si>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</si>
  <si>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</si>
  <si>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</si>
  <si>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</si>
  <si>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</si>
  <si>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</si>
  <si>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</si>
  <si>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</si>
  <si>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</si>
  <si>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</si>
  <si>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</si>
  <si>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</si>
  <si>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</si>
  <si>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</si>
  <si>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</si>
  <si>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</si>
  <si>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</si>
  <si>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</si>
  <si>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</si>
  <si>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</si>
  <si>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</si>
  <si>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</si>
  <si>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</si>
  <si>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</si>
  <si>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</si>
  <si>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</si>
  <si>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</si>
  <si>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</si>
  <si>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</si>
  <si>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</si>
  <si>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</si>
  <si>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</si>
  <si>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</si>
  <si>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</si>
  <si>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</si>
  <si>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</si>
  <si>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</si>
  <si>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</si>
  <si>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</si>
  <si>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</si>
  <si>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</si>
  <si>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</si>
  <si>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</si>
  <si>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</si>
  <si>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</si>
  <si>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</si>
  <si>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</si>
  <si>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</si>
  <si>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</si>
  <si>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</si>
  <si>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</si>
  <si>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</si>
  <si>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</si>
  <si>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</si>
  <si>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</si>
  <si>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</si>
  <si>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</si>
  <si>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</si>
  <si>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</si>
  <si>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</si>
  <si>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</si>
  <si>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</si>
  <si>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</si>
  <si>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</si>
  <si>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</si>
  <si>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</si>
  <si>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</si>
  <si>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</si>
  <si>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</si>
  <si>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</si>
  <si>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</si>
  <si>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</si>
  <si>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</si>
  <si>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</si>
  <si>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</si>
  <si>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</si>
  <si>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</si>
  <si>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</si>
  <si>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</si>
  <si>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</si>
  <si>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</si>
  <si>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</si>
  <si>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</si>
  <si>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</si>
  <si>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</si>
  <si>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</si>
  <si>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</si>
  <si>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</si>
  <si>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</si>
  <si>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</si>
  <si>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</si>
  <si>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</si>
  <si>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</si>
  <si>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</si>
  <si>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</si>
  <si>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</si>
  <si>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</si>
  <si>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</si>
  <si>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</si>
  <si>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</si>
  <si>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</si>
  <si>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</si>
  <si>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</si>
  <si>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</si>
  <si>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</si>
  <si>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</si>
  <si>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</si>
  <si>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</si>
  <si>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</si>
  <si>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</si>
  <si>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</si>
  <si>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</si>
  <si>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</si>
  <si>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</si>
  <si>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</si>
  <si>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</si>
  <si>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</si>
  <si>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</si>
  <si>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</si>
  <si>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</si>
  <si>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</si>
  <si>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</si>
  <si>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</si>
  <si>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</si>
  <si>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</si>
  <si>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</si>
  <si>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</si>
  <si>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</si>
  <si>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</si>
  <si>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</si>
  <si>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</si>
  <si>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</si>
  <si>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</si>
  <si>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</si>
  <si>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</si>
  <si>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</si>
  <si>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</si>
  <si>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</si>
  <si>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</si>
  <si>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</si>
  <si>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</si>
  <si>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</si>
  <si>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</si>
  <si>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</si>
  <si>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</si>
  <si>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</si>
  <si>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</si>
  <si>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</si>
  <si>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</si>
  <si>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</si>
  <si>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</si>
  <si>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</si>
  <si>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</si>
  <si>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</si>
  <si>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</si>
  <si>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</si>
  <si>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</si>
  <si>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</si>
  <si>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</si>
  <si>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</si>
  <si>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</si>
  <si>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</si>
  <si>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</si>
  <si>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</si>
  <si>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</si>
  <si>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</si>
  <si>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</si>
  <si>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</si>
  <si>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</si>
  <si>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</si>
  <si>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</si>
  <si>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</si>
  <si>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</si>
  <si>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</si>
  <si>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</si>
  <si>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</si>
  <si>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</si>
  <si>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</si>
  <si>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</si>
  <si>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</si>
  <si>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</si>
  <si>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</si>
  <si>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</si>
  <si>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</si>
  <si>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</si>
  <si>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</si>
  <si>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</si>
  <si>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</si>
  <si>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</si>
  <si>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</si>
  <si>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</si>
  <si>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</si>
  <si>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</si>
  <si>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</si>
  <si>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</si>
  <si>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</si>
  <si>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</si>
  <si>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</si>
  <si>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</si>
  <si>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</si>
  <si>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</si>
  <si>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</si>
  <si>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</si>
  <si>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</si>
  <si>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</si>
  <si>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</si>
  <si>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</si>
  <si>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</si>
  <si>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</si>
  <si>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</si>
  <si>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</si>
  <si>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</si>
  <si>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</si>
  <si>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</si>
  <si>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</si>
  <si>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</si>
  <si>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</si>
  <si>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</si>
  <si>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</si>
  <si>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</si>
  <si>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</si>
  <si>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</si>
  <si>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</si>
  <si>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</si>
  <si>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</si>
  <si>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</si>
  <si>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</si>
  <si>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</si>
  <si>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</si>
  <si>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</si>
  <si>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</si>
  <si>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</si>
  <si>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</si>
  <si>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</si>
  <si>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</si>
  <si>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</si>
  <si>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</si>
  <si>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</si>
  <si>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</si>
  <si>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</si>
  <si>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</si>
  <si>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</si>
  <si>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</si>
  <si>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</si>
  <si>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</si>
  <si>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</si>
  <si>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</si>
  <si>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</si>
  <si>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</si>
  <si>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</si>
  <si>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</si>
  <si>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</si>
  <si>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</si>
  <si>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</si>
  <si>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</si>
  <si>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</si>
  <si>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</si>
  <si>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</si>
  <si>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</si>
  <si>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</si>
  <si>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</si>
  <si>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</si>
  <si>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</si>
  <si>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</si>
  <si>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</si>
  <si>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</si>
  <si>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</si>
  <si>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</si>
  <si>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</si>
  <si>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</si>
  <si>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</si>
  <si>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</si>
  <si>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</si>
  <si>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</si>
  <si>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</si>
  <si>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</si>
  <si>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</si>
  <si>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</si>
  <si>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</si>
  <si>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</si>
  <si>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</si>
  <si>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</si>
  <si>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</si>
  <si>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</si>
  <si>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</si>
  <si>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</si>
  <si>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</si>
  <si>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</si>
  <si>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</si>
  <si>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</si>
  <si>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</si>
  <si>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</si>
  <si>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</si>
  <si>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</si>
  <si>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</si>
  <si>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</si>
  <si>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</si>
  <si>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</si>
  <si>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</si>
  <si>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</si>
  <si>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</si>
  <si>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</si>
  <si>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</si>
  <si>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</si>
  <si>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</si>
  <si>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</si>
  <si>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</si>
  <si>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</si>
  <si>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</si>
  <si>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</si>
  <si>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</si>
  <si>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</si>
  <si>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</si>
  <si>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</si>
  <si>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</si>
  <si>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</si>
  <si>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</si>
  <si>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</si>
  <si>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</si>
  <si>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</si>
  <si>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</si>
  <si>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</si>
  <si>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</si>
  <si>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</si>
  <si>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</si>
  <si>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</si>
  <si>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</si>
  <si>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</si>
  <si>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</si>
  <si>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</si>
  <si>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</si>
  <si>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</si>
  <si>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</si>
  <si>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</si>
  <si>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</si>
  <si>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</si>
  <si>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</si>
  <si>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</si>
  <si>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</si>
  <si>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</si>
  <si>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</si>
  <si>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</si>
  <si>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</si>
  <si>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</si>
  <si>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</si>
  <si>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</si>
  <si>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</si>
  <si>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</si>
  <si>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</si>
  <si>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</si>
  <si>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</si>
  <si>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</si>
  <si>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</si>
  <si>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</si>
  <si>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</si>
  <si>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</si>
  <si>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</si>
  <si>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</si>
  <si>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</si>
  <si>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</si>
  <si>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</si>
  <si>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</si>
  <si>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</si>
  <si>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</si>
  <si>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</si>
  <si>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</si>
  <si>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</si>
  <si>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</si>
  <si>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</si>
  <si>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</si>
  <si>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</si>
  <si>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</si>
  <si>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</si>
  <si>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</si>
  <si>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</si>
  <si>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</si>
  <si>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</si>
  <si>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</si>
  <si>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</si>
  <si>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</si>
  <si>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</si>
  <si>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</si>
  <si>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</si>
  <si>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</si>
  <si>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</si>
  <si>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</si>
  <si>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</si>
  <si>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</si>
  <si>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</si>
  <si>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</si>
  <si>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</si>
  <si>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</si>
  <si>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</si>
  <si>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</si>
  <si>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</si>
  <si>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</si>
  <si>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</si>
  <si>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</si>
  <si>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</si>
  <si>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</si>
  <si>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</si>
  <si>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</si>
  <si>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</si>
  <si>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</si>
  <si>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</si>
  <si>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</si>
  <si>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</si>
  <si>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</si>
  <si>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</si>
  <si>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</si>
  <si>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</si>
  <si>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</si>
  <si>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</si>
  <si>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</si>
  <si>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</si>
  <si>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</si>
  <si>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</si>
  <si>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</si>
  <si>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</si>
  <si>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</si>
  <si>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</si>
  <si>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</si>
  <si>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</si>
  <si>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</si>
  <si>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</si>
  <si>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</si>
  <si>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</si>
  <si>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</si>
  <si>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</si>
  <si>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</si>
  <si>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</si>
  <si>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</si>
  <si>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</si>
  <si>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</si>
  <si>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</si>
  <si>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</si>
  <si>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</si>
  <si>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</si>
  <si>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</si>
  <si>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</si>
  <si>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</si>
  <si>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</si>
  <si>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</si>
  <si>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</si>
  <si>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</si>
  <si>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</si>
  <si>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</si>
  <si>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</si>
  <si>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</si>
  <si>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</si>
  <si>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</si>
  <si>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</si>
  <si>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</si>
  <si>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</si>
  <si>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</si>
  <si>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</si>
  <si>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</si>
  <si>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</si>
  <si>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</si>
  <si>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</si>
  <si>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</si>
  <si>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</si>
  <si>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</si>
  <si>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</si>
  <si>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</si>
  <si>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</si>
  <si>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</si>
  <si>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</si>
  <si>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</si>
  <si>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</si>
  <si>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</si>
  <si>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</si>
  <si>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</si>
  <si>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</si>
  <si>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</si>
  <si>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</si>
  <si>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</si>
  <si>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</si>
  <si>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</si>
  <si>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</si>
  <si>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</si>
  <si>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</si>
  <si>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</si>
  <si>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</si>
  <si>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</si>
  <si>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</si>
  <si>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</si>
  <si>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</si>
  <si>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</si>
  <si>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</si>
  <si>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</si>
  <si>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</si>
  <si>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</si>
  <si>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</si>
  <si>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</si>
  <si>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</si>
  <si>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</si>
  <si>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</si>
  <si>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</si>
  <si>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</si>
  <si>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</si>
  <si>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</si>
  <si>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</si>
  <si>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</si>
  <si>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</si>
  <si>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</si>
  <si>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</si>
  <si>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</si>
  <si>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</si>
  <si>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</si>
  <si>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</si>
  <si>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</si>
  <si>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</si>
  <si>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</si>
  <si>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</si>
  <si>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</si>
  <si>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</si>
  <si>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</si>
  <si>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</si>
  <si>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</si>
  <si>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</si>
  <si>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</si>
  <si>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</si>
  <si>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</si>
  <si>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</si>
  <si>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</si>
  <si>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</si>
  <si>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</si>
  <si>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</si>
  <si>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</si>
  <si>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</si>
  <si>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</si>
  <si>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</si>
  <si>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</si>
  <si>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</si>
  <si>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</si>
  <si>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</si>
  <si>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</si>
  <si>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</si>
  <si>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</si>
  <si>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</si>
  <si>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</si>
  <si>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</si>
  <si>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</si>
  <si>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</si>
  <si>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</si>
  <si>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</si>
  <si>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</si>
  <si>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</si>
  <si>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</si>
  <si>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</si>
  <si>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</si>
  <si>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</si>
  <si>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</si>
  <si>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</si>
  <si>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</si>
  <si>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</si>
  <si>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</si>
  <si>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</si>
  <si>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</si>
  <si>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</si>
  <si>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</si>
  <si>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</si>
  <si>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</si>
  <si>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</si>
  <si>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</si>
  <si>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</si>
  <si>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</si>
  <si>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</si>
  <si>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</si>
  <si>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</si>
  <si>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</si>
  <si>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</si>
  <si>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</si>
  <si>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</si>
  <si>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</si>
  <si>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</si>
  <si>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</si>
  <si>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</si>
  <si>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</si>
  <si>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</si>
  <si>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</si>
  <si>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</si>
  <si>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</si>
  <si>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</si>
  <si>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</si>
  <si>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</si>
  <si>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</si>
  <si>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</si>
  <si>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</si>
  <si>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</si>
  <si>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</si>
  <si>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</si>
  <si>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</si>
  <si>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</si>
  <si>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</si>
  <si>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</si>
  <si>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</si>
  <si>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</si>
  <si>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</si>
  <si>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</si>
  <si>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</si>
  <si>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</si>
  <si>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</si>
  <si>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</si>
  <si>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</si>
  <si>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</si>
  <si>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</si>
  <si>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</si>
  <si>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</si>
  <si>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</si>
  <si>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</si>
  <si>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</si>
  <si>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</si>
  <si>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</si>
  <si>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</si>
  <si>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</si>
  <si>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</si>
  <si>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</si>
  <si>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</si>
  <si>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</si>
  <si>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</si>
  <si>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</si>
  <si>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</si>
  <si>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</si>
  <si>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</si>
  <si>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</si>
  <si>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</si>
  <si>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</si>
  <si>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</si>
  <si>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</si>
  <si>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</si>
  <si>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</si>
  <si>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</si>
  <si>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</si>
  <si>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</si>
  <si>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</si>
  <si>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</si>
  <si>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</si>
  <si>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</si>
  <si>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</si>
  <si>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</si>
  <si>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</si>
  <si>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</si>
  <si>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</si>
  <si>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</si>
  <si>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</si>
  <si>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</si>
  <si>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</si>
  <si>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</si>
  <si>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</si>
  <si>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</si>
  <si>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</si>
  <si>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</si>
  <si>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</si>
  <si>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</si>
  <si>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</si>
  <si>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</si>
  <si>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</si>
  <si>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</si>
  <si>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</si>
  <si>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</si>
  <si>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</si>
  <si>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</si>
  <si>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</si>
  <si>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</si>
  <si>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</si>
  <si>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</si>
  <si>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</si>
  <si>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</si>
  <si>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</si>
  <si>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</si>
  <si>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</si>
  <si>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</si>
  <si>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</si>
  <si>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</si>
  <si>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</si>
  <si>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</si>
  <si>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</si>
  <si>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</si>
  <si>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</si>
  <si>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</si>
  <si>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</si>
  <si>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</si>
  <si>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</si>
  <si>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</si>
  <si>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</si>
  <si>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</si>
  <si>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</si>
  <si>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</si>
  <si>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</si>
  <si>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</si>
  <si>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</si>
  <si>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</si>
  <si>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</si>
  <si>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</si>
  <si>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</si>
  <si>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</si>
  <si>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</si>
  <si>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</si>
  <si>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</si>
  <si>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</si>
  <si>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</si>
  <si>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</si>
  <si>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</si>
  <si>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</si>
  <si>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</si>
  <si>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</si>
  <si>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</si>
  <si>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</si>
  <si>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</si>
  <si>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</si>
  <si>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</si>
  <si>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</si>
  <si>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</si>
  <si>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</si>
  <si>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</si>
  <si>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</si>
  <si>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</si>
  <si>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</si>
  <si>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</si>
  <si>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</si>
  <si>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</si>
  <si>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</si>
  <si>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</si>
  <si>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</si>
  <si>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</si>
  <si>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</si>
  <si>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</si>
  <si>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</si>
  <si>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</si>
  <si>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</si>
  <si>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</si>
  <si>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</si>
  <si>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</si>
  <si>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</si>
  <si>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</si>
  <si>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</si>
  <si>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</si>
  <si>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</si>
  <si>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</si>
  <si>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</si>
  <si>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</si>
  <si>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</si>
  <si>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</si>
  <si>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</si>
  <si>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</si>
  <si>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</si>
  <si>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</si>
  <si>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</si>
  <si>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</si>
  <si>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</si>
  <si>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</si>
  <si>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</si>
  <si>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</si>
  <si>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</si>
  <si>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</si>
  <si>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</si>
  <si>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</si>
  <si>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</si>
  <si>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</si>
  <si>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</si>
  <si>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</si>
  <si>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</si>
  <si>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</si>
  <si>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</si>
  <si>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</si>
  <si>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</si>
  <si>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</si>
  <si>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</si>
  <si>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</si>
  <si>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</si>
  <si>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</si>
  <si>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</si>
  <si>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</si>
  <si>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</si>
  <si>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</si>
  <si>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</si>
  <si>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</si>
  <si>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</si>
  <si>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</si>
  <si>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</si>
  <si>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</si>
  <si>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</si>
  <si>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</si>
  <si>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</si>
  <si>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</si>
  <si>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</si>
  <si>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</si>
  <si>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</si>
  <si>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</si>
  <si>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</si>
  <si>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</si>
  <si>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</si>
  <si>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</si>
  <si>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</si>
  <si>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</si>
  <si>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</si>
  <si>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</si>
  <si>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</si>
  <si>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</si>
  <si>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</si>
  <si>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</si>
  <si>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</si>
  <si>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</si>
  <si>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</si>
  <si>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</si>
  <si>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</si>
  <si>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</si>
  <si>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</si>
  <si>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</si>
  <si>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</si>
  <si>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</si>
  <si>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</si>
  <si>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</si>
  <si>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</si>
  <si>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</si>
  <si>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</si>
  <si>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</si>
  <si>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</si>
  <si>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</si>
  <si>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</si>
  <si>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</si>
  <si>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</si>
  <si>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</si>
  <si>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</si>
  <si>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</si>
  <si>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</si>
  <si>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</si>
  <si>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</si>
  <si>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</si>
  <si>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</si>
  <si>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</si>
  <si>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</si>
  <si>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</si>
  <si>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</si>
  <si>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</si>
  <si>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</si>
  <si>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</si>
  <si>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</si>
  <si>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</si>
  <si>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</si>
  <si>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</si>
  <si>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</si>
  <si>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</si>
  <si>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</si>
  <si>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</si>
  <si>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</si>
  <si>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</si>
  <si>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</si>
  <si>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</si>
  <si>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</si>
  <si>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</si>
  <si>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</si>
  <si>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</si>
  <si>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</si>
  <si>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</si>
  <si>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</si>
  <si>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</si>
  <si>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</si>
  <si>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</si>
  <si>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</si>
  <si>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</si>
  <si>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</si>
  <si>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</si>
  <si>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</si>
  <si>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</si>
  <si>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</si>
  <si>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</si>
  <si>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</si>
  <si>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</si>
  <si>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</si>
  <si>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</si>
  <si>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</si>
  <si>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</si>
  <si>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</si>
  <si>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</si>
  <si>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</si>
  <si>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</si>
  <si>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</si>
  <si>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</si>
  <si>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</si>
  <si>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</si>
  <si>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</si>
  <si>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</si>
  <si>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</si>
  <si>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</si>
  <si>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</si>
  <si>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</si>
  <si>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</si>
  <si>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</si>
  <si>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</si>
  <si>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</si>
  <si>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</si>
  <si>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</si>
  <si>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</si>
  <si>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</si>
  <si>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</si>
  <si>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</si>
  <si>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</si>
  <si>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</si>
  <si>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</si>
  <si>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</si>
  <si>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</si>
  <si>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</si>
  <si>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</si>
  <si>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</si>
  <si>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</si>
  <si>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</si>
  <si>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</si>
  <si>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</si>
  <si>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</si>
  <si>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</si>
  <si>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</si>
  <si>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</si>
  <si>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</si>
  <si>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</si>
  <si>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</si>
  <si>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</si>
  <si>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</si>
  <si>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</si>
  <si>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</si>
  <si>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</si>
  <si>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</si>
  <si>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</si>
  <si>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</si>
  <si>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</si>
  <si>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</si>
  <si>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</si>
  <si>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</si>
  <si>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</si>
  <si>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</si>
  <si>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</si>
  <si>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</si>
  <si>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</si>
  <si>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</si>
  <si>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</si>
  <si>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</si>
  <si>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</si>
  <si>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</si>
  <si>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</si>
  <si>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</si>
  <si>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</si>
  <si>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</si>
  <si>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</si>
  <si>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</si>
  <si>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</si>
  <si>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</si>
  <si>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</si>
  <si>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</si>
  <si>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</si>
  <si>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</si>
  <si>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</si>
  <si>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</si>
  <si>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</si>
  <si>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</si>
  <si>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</si>
  <si>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</si>
  <si>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</si>
  <si>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</si>
  <si>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</si>
  <si>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</si>
  <si>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</si>
  <si>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</si>
  <si>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</si>
  <si>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</si>
  <si>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</si>
  <si>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</si>
  <si>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</si>
  <si>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</si>
  <si>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</si>
  <si>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</si>
  <si>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</si>
  <si>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</si>
  <si>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</si>
  <si>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</si>
  <si>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</si>
  <si>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</si>
  <si>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</si>
  <si>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</si>
  <si>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</si>
  <si>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</si>
  <si>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</si>
  <si>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</si>
  <si>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</si>
  <si>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</si>
  <si>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</si>
  <si>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</si>
  <si>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</si>
  <si>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</si>
  <si>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</si>
  <si>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</si>
  <si>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</si>
  <si>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</si>
  <si>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</si>
  <si>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</si>
  <si>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</si>
  <si>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</si>
  <si>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</si>
  <si>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</si>
  <si>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</si>
  <si>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</si>
  <si>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</si>
  <si>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</si>
  <si>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</si>
  <si>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</si>
  <si>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</si>
  <si>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</si>
  <si>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</si>
  <si>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</si>
  <si>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</si>
  <si>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</si>
  <si>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</si>
  <si>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</si>
  <si>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</si>
  <si>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</si>
  <si>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</si>
  <si>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</si>
  <si>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</si>
  <si>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</si>
  <si>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</si>
  <si>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</si>
  <si>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</si>
  <si>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</si>
  <si>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</si>
  <si>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</si>
  <si>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</si>
  <si>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</si>
  <si>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</si>
  <si>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</si>
  <si>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</si>
  <si>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</si>
  <si>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</si>
  <si>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</si>
  <si>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</si>
  <si>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</si>
  <si>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</si>
  <si>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</si>
  <si>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</si>
  <si>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</si>
  <si>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</si>
  <si>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</si>
  <si>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</si>
  <si>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</si>
  <si>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</si>
  <si>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</si>
  <si>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</si>
  <si>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</si>
  <si>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</si>
  <si>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</si>
  <si>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</si>
  <si>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</si>
  <si>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</si>
  <si>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</si>
  <si>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</si>
  <si>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</si>
  <si>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</si>
  <si>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</si>
  <si>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</si>
  <si>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</si>
  <si>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</si>
  <si>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</si>
  <si>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</si>
  <si>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</si>
  <si>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</si>
  <si>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</si>
  <si>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</si>
  <si>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</si>
  <si>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</si>
  <si>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</si>
  <si>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</si>
  <si>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</si>
  <si>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</si>
  <si>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</si>
  <si>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</si>
  <si>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</si>
  <si>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</si>
  <si>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</si>
  <si>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</si>
  <si>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</si>
  <si>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</si>
  <si>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</si>
  <si>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</si>
  <si>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</si>
  <si>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</si>
  <si>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</si>
  <si>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</si>
  <si>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</si>
  <si>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</si>
  <si>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</si>
  <si>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</si>
  <si>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</si>
  <si>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</si>
  <si>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</si>
  <si>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</si>
  <si>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</si>
  <si>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</si>
  <si>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</si>
  <si>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</si>
  <si>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</si>
  <si>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</si>
  <si>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</si>
  <si>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</si>
  <si>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</si>
  <si>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</si>
  <si>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</si>
  <si>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</si>
  <si>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</si>
  <si>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</si>
  <si>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</si>
  <si>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</si>
  <si>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</si>
  <si>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</si>
  <si>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</si>
  <si>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</si>
  <si>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</si>
  <si>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</si>
  <si>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</si>
  <si>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</si>
  <si>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</si>
  <si>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</si>
  <si>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</si>
  <si>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</si>
  <si>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</si>
  <si>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</si>
  <si>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</si>
  <si>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</si>
  <si>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</si>
  <si>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</si>
  <si>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</si>
  <si>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</si>
  <si>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</si>
  <si>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</si>
  <si>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</si>
  <si>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</si>
  <si>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</si>
  <si>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</si>
  <si>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</si>
  <si>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</si>
  <si>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</si>
  <si>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</si>
  <si>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</si>
  <si>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</si>
  <si>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</si>
  <si>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</si>
  <si>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</si>
  <si>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</si>
  <si>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</si>
  <si>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</si>
  <si>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</si>
  <si>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</si>
  <si>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</si>
  <si>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</si>
  <si>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</si>
  <si>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</si>
  <si>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</si>
  <si>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</si>
  <si>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</si>
  <si>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</si>
  <si>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</si>
  <si>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</si>
  <si>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</si>
  <si>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</si>
  <si>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</si>
  <si>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</si>
  <si>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</si>
  <si>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</si>
  <si>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</si>
  <si>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</si>
  <si>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</si>
  <si>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</si>
  <si>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</si>
  <si>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</si>
  <si>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</si>
  <si>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</si>
  <si>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</si>
  <si>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</si>
  <si>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</si>
  <si>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</si>
  <si>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</si>
  <si>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</si>
  <si>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</si>
  <si>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</si>
  <si>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</si>
  <si>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</si>
  <si>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</si>
  <si>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</si>
  <si>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</si>
  <si>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</si>
  <si>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</si>
  <si>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</si>
  <si>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</si>
  <si>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</si>
  <si>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</si>
  <si>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</si>
  <si>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</si>
  <si>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</si>
  <si>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</si>
  <si>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</si>
  <si>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</si>
  <si>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</si>
  <si>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</si>
  <si>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</si>
  <si>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</si>
  <si>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</si>
  <si>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</si>
  <si>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</si>
  <si>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</si>
  <si>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</si>
  <si>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</si>
  <si>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</si>
  <si>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</si>
  <si>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</si>
  <si>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</si>
  <si>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</si>
  <si>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</si>
  <si>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</si>
  <si>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</si>
  <si>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</si>
  <si>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</si>
  <si>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</si>
  <si>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</si>
  <si>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</si>
  <si>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</si>
  <si>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</si>
  <si>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</si>
  <si>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</si>
  <si>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</si>
  <si>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</si>
  <si>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</si>
  <si>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</si>
  <si>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</si>
  <si>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</si>
  <si>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</si>
  <si>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</si>
  <si>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</si>
  <si>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</si>
  <si>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</si>
  <si>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</si>
  <si>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</si>
  <si>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</si>
  <si>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</si>
  <si>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</si>
  <si>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</si>
  <si>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</si>
  <si>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</si>
  <si>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</si>
  <si>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</si>
  <si>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</si>
  <si>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</si>
  <si>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</si>
  <si>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</si>
  <si>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</si>
  <si>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</si>
  <si>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</si>
  <si>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</si>
  <si>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</si>
  <si>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</si>
  <si>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</si>
  <si>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</si>
  <si>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</si>
  <si>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</si>
  <si>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</si>
  <si>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</si>
  <si>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</si>
  <si>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</si>
  <si>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</si>
  <si>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</si>
  <si>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</si>
  <si>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</si>
  <si>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</si>
  <si>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</si>
  <si>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</si>
  <si>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</si>
  <si>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</si>
  <si>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</si>
  <si>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</si>
  <si>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</si>
  <si>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</si>
  <si>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</si>
  <si>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</si>
  <si>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</si>
  <si>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</si>
  <si>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</si>
  <si>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</si>
  <si>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</si>
  <si>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</si>
  <si>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</si>
  <si>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</si>
  <si>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</si>
  <si>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</si>
  <si>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</si>
  <si>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</si>
  <si>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</si>
  <si>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</si>
  <si>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</si>
  <si>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</si>
  <si>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</si>
  <si>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</si>
  <si>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</si>
  <si>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</si>
  <si>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</si>
  <si>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</si>
  <si>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</si>
  <si>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</si>
  <si>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</si>
  <si>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</si>
  <si>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</si>
  <si>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</si>
  <si>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</si>
  <si>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</si>
  <si>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</si>
  <si>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</si>
  <si>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</si>
  <si>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</si>
  <si>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</si>
  <si>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</si>
  <si>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</si>
  <si>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</si>
  <si>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</si>
  <si>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</si>
  <si>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</si>
  <si>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</si>
  <si>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</si>
  <si>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</si>
  <si>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</si>
  <si>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</si>
  <si>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</si>
  <si>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</si>
  <si>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</si>
  <si>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</si>
  <si>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</si>
  <si>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</si>
  <si>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</si>
  <si>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</si>
  <si>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</si>
  <si>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</si>
  <si>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</si>
  <si>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</si>
  <si>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</si>
  <si>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</si>
  <si>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</si>
  <si>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</si>
  <si>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</si>
  <si>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</si>
  <si>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</si>
  <si>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</si>
  <si>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</si>
  <si>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</si>
  <si>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</si>
  <si>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</si>
  <si>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</si>
  <si>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</si>
  <si>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</si>
  <si>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</si>
  <si>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</si>
  <si>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</si>
  <si>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</si>
  <si>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</si>
  <si>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</si>
  <si>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</si>
  <si>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</si>
  <si>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</si>
  <si>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</si>
  <si>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</si>
  <si>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</si>
  <si>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</si>
  <si>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</si>
  <si>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</si>
  <si>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</si>
  <si>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</si>
  <si>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</si>
  <si>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</si>
  <si>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</si>
  <si>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</si>
  <si>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</si>
  <si>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</si>
  <si>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</si>
  <si>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</si>
  <si>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</si>
  <si>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</si>
  <si>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</si>
  <si>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</si>
  <si>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</si>
  <si>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</si>
  <si>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</si>
  <si>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</si>
  <si>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</si>
  <si>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</si>
  <si>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</si>
  <si>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</si>
  <si>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</si>
  <si>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</si>
  <si>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</si>
  <si>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</si>
  <si>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</si>
  <si>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</si>
  <si>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</si>
  <si>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</si>
  <si>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</si>
  <si>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</si>
  <si>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</si>
  <si>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</si>
  <si>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</si>
  <si>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</si>
  <si>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</si>
  <si>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</si>
  <si>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</si>
  <si>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</si>
  <si>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</si>
  <si>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</si>
  <si>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</si>
  <si>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</si>
  <si>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</si>
  <si>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</si>
  <si>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</si>
  <si>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</si>
  <si>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</si>
  <si>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</si>
  <si>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</si>
  <si>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</si>
  <si>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</si>
  <si>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</si>
  <si>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</si>
  <si>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</si>
  <si>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</si>
  <si>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</si>
  <si>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</si>
  <si>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</si>
  <si>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</si>
  <si>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</si>
  <si>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</si>
  <si>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</si>
  <si>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</si>
  <si>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</si>
  <si>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</si>
  <si>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</si>
  <si>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</si>
  <si>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</si>
  <si>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</si>
  <si>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</si>
  <si>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</si>
  <si>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</si>
  <si>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</si>
  <si>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</si>
  <si>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</si>
  <si>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</si>
  <si>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</si>
  <si>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</si>
  <si>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</si>
  <si>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</si>
  <si>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</si>
  <si>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</si>
  <si>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</si>
  <si>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</si>
  <si>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</si>
  <si>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</si>
  <si>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</si>
  <si>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</si>
  <si>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</si>
  <si>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</si>
  <si>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</si>
  <si>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</si>
  <si>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</si>
  <si>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</si>
  <si>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</si>
  <si>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</si>
  <si>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</si>
  <si>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</si>
  <si>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</si>
  <si>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</si>
  <si>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</si>
  <si>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</si>
  <si>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</si>
  <si>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</si>
  <si>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</si>
  <si>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</si>
  <si>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</si>
  <si>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</si>
  <si>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</si>
  <si>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</si>
  <si>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</si>
  <si>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</si>
  <si>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</si>
  <si>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</si>
  <si>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</si>
  <si>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</si>
  <si>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</si>
  <si>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</si>
  <si>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</si>
  <si>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</si>
  <si>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</si>
  <si>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</si>
  <si>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</si>
  <si>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</si>
  <si>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</si>
  <si>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</si>
  <si>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</si>
  <si>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</si>
  <si>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</si>
  <si>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</si>
  <si>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</si>
  <si>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</si>
  <si>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</si>
  <si>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</si>
  <si>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</si>
  <si>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</si>
  <si>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</si>
  <si>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</si>
  <si>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</si>
  <si>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</si>
  <si>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</si>
  <si>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</si>
  <si>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</si>
  <si>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</si>
  <si>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</si>
  <si>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</si>
  <si>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</si>
  <si>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</si>
  <si>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</si>
  <si>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</si>
  <si>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</si>
  <si>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</si>
  <si>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</si>
  <si>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</si>
  <si>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</si>
  <si>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</si>
  <si>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</si>
  <si>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</si>
  <si>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</si>
  <si>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</si>
  <si>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</si>
  <si>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</si>
  <si>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</si>
  <si>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</si>
  <si>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</si>
  <si>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</si>
  <si>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</si>
  <si>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</si>
  <si>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</si>
  <si>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</si>
  <si>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</si>
  <si>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</si>
  <si>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</si>
  <si>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</si>
  <si>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</si>
  <si>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</si>
  <si>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</si>
  <si>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</si>
  <si>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</si>
  <si>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</si>
  <si>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</si>
  <si>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</si>
  <si>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</si>
  <si>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</si>
  <si>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</si>
  <si>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</si>
  <si>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</si>
  <si>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</si>
  <si>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</si>
  <si>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</si>
  <si>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</si>
  <si>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</si>
  <si>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</si>
  <si>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</si>
  <si>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</si>
  <si>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</si>
  <si>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</si>
  <si>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</si>
  <si>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</si>
  <si>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</si>
  <si>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</si>
  <si>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</si>
  <si>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</si>
  <si>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</si>
  <si>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</si>
  <si>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</si>
  <si>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</si>
  <si>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</si>
  <si>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</si>
  <si>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</si>
  <si>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</si>
  <si>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</si>
  <si>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</si>
  <si>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</si>
  <si>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</si>
  <si>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</si>
  <si>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</si>
  <si>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</si>
  <si>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</si>
  <si>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</si>
  <si>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</si>
  <si>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</si>
  <si>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</si>
  <si>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</si>
  <si>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</si>
  <si>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</si>
  <si>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</si>
  <si>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</si>
  <si>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</si>
  <si>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</si>
  <si>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</si>
  <si>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</si>
  <si>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</si>
  <si>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</si>
  <si>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</si>
  <si>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</si>
  <si>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</si>
  <si>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</si>
  <si>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</si>
  <si>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</si>
  <si>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</si>
  <si>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</si>
  <si>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</si>
  <si>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</si>
  <si>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</si>
  <si>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</si>
  <si>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</si>
  <si>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</si>
  <si>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</si>
  <si>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</si>
  <si>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</si>
  <si>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</si>
  <si>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</si>
  <si>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</si>
  <si>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</si>
  <si>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</si>
  <si>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</si>
  <si>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</si>
  <si>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</si>
  <si>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</si>
  <si>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</si>
  <si>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</si>
  <si>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</si>
  <si>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</si>
  <si>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</si>
  <si>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</si>
  <si>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</si>
  <si>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</si>
  <si>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</si>
  <si>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</si>
  <si>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</si>
  <si>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</si>
  <si>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</si>
  <si>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</si>
  <si>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</si>
  <si>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</si>
  <si>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</si>
  <si>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</si>
  <si>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</si>
  <si>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</si>
  <si>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</si>
  <si>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</si>
  <si>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</si>
  <si>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</si>
  <si>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</si>
  <si>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</si>
  <si>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</si>
  <si>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</si>
  <si>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</si>
  <si>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</si>
  <si>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</si>
  <si>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</si>
  <si>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</si>
  <si>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</si>
  <si>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</si>
  <si>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</si>
  <si>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</si>
  <si>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</si>
  <si>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</si>
  <si>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</si>
  <si>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</si>
  <si>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</si>
  <si>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</si>
  <si>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</si>
  <si>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</si>
  <si>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</si>
  <si>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</si>
  <si>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</si>
  <si>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</si>
  <si>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</si>
  <si>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</si>
  <si>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</si>
  <si>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</si>
  <si>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</si>
  <si>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</si>
  <si>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</si>
  <si>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</si>
  <si>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</si>
  <si>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</si>
  <si>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</si>
  <si>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</si>
  <si>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</si>
  <si>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</si>
  <si>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</si>
  <si>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</si>
  <si>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</si>
  <si>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</si>
  <si>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</si>
  <si>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</si>
  <si>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</si>
  <si>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</si>
  <si>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</si>
  <si>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</si>
  <si>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</si>
  <si>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</si>
  <si>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</si>
  <si>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</si>
  <si>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</si>
  <si>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</si>
  <si>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</si>
  <si>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</si>
  <si>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</si>
  <si>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</si>
  <si>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</si>
  <si>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</si>
  <si>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</si>
  <si>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</si>
  <si>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</si>
  <si>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</si>
  <si>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</si>
  <si>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</si>
  <si>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</si>
  <si>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</si>
  <si>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</si>
  <si>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</si>
  <si>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</si>
  <si>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</si>
  <si>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</si>
  <si>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</si>
  <si>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</si>
  <si>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</si>
  <si>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</si>
  <si>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</si>
  <si>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</si>
  <si>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</si>
  <si>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</si>
  <si>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</si>
  <si>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</si>
  <si>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</si>
  <si>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</si>
  <si>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</si>
  <si>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</si>
  <si>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</si>
  <si>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</si>
  <si>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</si>
  <si>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</si>
  <si>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</si>
  <si>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</si>
  <si>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</si>
  <si>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</si>
  <si>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</si>
  <si>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</si>
  <si>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</si>
  <si>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</si>
  <si>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</si>
  <si>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</si>
  <si>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</si>
  <si>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</si>
  <si>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</si>
  <si>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</si>
  <si>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</si>
  <si>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</si>
  <si>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</si>
  <si>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</si>
  <si>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</si>
  <si>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</si>
  <si>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</si>
  <si>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</si>
  <si>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</si>
  <si>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</si>
  <si>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</si>
  <si>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</si>
  <si>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</si>
  <si>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</si>
  <si>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</si>
  <si>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</si>
  <si>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</si>
  <si>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</si>
  <si>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</si>
  <si>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</si>
  <si>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</si>
  <si>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</si>
  <si>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</si>
  <si>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</si>
  <si>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</si>
  <si>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</si>
  <si>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</si>
  <si>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</si>
  <si>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</si>
  <si>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</si>
  <si>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</si>
  <si>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</si>
  <si>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</si>
  <si>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</si>
  <si>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</si>
  <si>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</si>
  <si>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</si>
  <si>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</si>
  <si>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</si>
  <si>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</si>
  <si>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</si>
  <si>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</si>
  <si>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</si>
  <si>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</si>
  <si>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</si>
  <si>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</si>
  <si>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</si>
  <si>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</si>
  <si>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</si>
  <si>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</si>
  <si>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</si>
  <si>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</si>
  <si>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</si>
  <si>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</si>
  <si>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</si>
  <si>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</si>
  <si>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</si>
  <si>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</si>
  <si>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</si>
  <si>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</si>
  <si>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</si>
  <si>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</si>
  <si>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</si>
  <si>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</si>
  <si>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</si>
  <si>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</si>
  <si>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</si>
  <si>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</si>
  <si>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</si>
  <si>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</si>
  <si>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</si>
  <si>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</si>
  <si>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</si>
  <si>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</si>
  <si>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</si>
  <si>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</si>
  <si>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</si>
  <si>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</si>
  <si>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</si>
  <si>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</si>
  <si>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</si>
  <si>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</si>
  <si>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</si>
  <si>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</si>
  <si>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</si>
  <si>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</si>
  <si>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</si>
  <si>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</si>
  <si>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</si>
  <si>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</si>
  <si>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</si>
  <si>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</si>
  <si>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</si>
  <si>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</si>
  <si>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</si>
  <si>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</si>
  <si>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</si>
  <si>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</si>
  <si>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</si>
  <si>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</si>
  <si>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</si>
  <si>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</si>
  <si>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</si>
  <si>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</si>
  <si>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</si>
  <si>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</si>
  <si>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</si>
  <si>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</si>
  <si>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</si>
  <si>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</si>
  <si>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</si>
  <si>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</si>
  <si>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</si>
  <si>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</si>
  <si>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</si>
  <si>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</si>
  <si>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</si>
  <si>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</si>
  <si>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</si>
  <si>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</si>
  <si>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</si>
  <si>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</si>
  <si>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</si>
  <si>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</si>
  <si>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</si>
  <si>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</si>
  <si>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</si>
  <si>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</si>
  <si>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</si>
  <si>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</si>
  <si>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</si>
  <si>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</si>
  <si>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</si>
  <si>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</si>
  <si>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</si>
  <si>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</si>
  <si>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</si>
  <si>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</si>
  <si>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</si>
  <si>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</si>
  <si>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</si>
  <si>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</si>
  <si>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</si>
  <si>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</si>
  <si>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</si>
  <si>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</si>
  <si>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</si>
  <si>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</si>
  <si>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</si>
  <si>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</si>
  <si>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</si>
  <si>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</si>
  <si>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</si>
  <si>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</si>
  <si>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</si>
  <si>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</si>
  <si>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</si>
  <si>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</si>
  <si>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</si>
  <si>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</si>
  <si>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</si>
  <si>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</si>
  <si>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</si>
  <si>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</si>
  <si>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</si>
  <si>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</si>
  <si>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</si>
  <si>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</si>
  <si>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</si>
  <si>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</si>
  <si>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</si>
  <si>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</si>
  <si>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</si>
  <si>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</si>
  <si>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</si>
  <si>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</si>
  <si>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</si>
  <si>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</si>
  <si>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</si>
  <si>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</si>
  <si>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</si>
  <si>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</si>
  <si>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</si>
  <si>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</si>
  <si>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</si>
  <si>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</si>
  <si>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</si>
  <si>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</si>
  <si>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</si>
  <si>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</si>
  <si>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</si>
  <si>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</si>
  <si>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</si>
  <si>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</si>
  <si>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</si>
  <si>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</si>
  <si>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</si>
  <si>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</si>
  <si>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</si>
  <si>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</si>
  <si>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</si>
  <si>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</si>
  <si>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</si>
  <si>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</si>
  <si>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</si>
  <si>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</si>
  <si>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</si>
  <si>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</si>
  <si>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</si>
  <si>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</si>
  <si>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</si>
  <si>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</si>
  <si>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</si>
  <si>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</si>
  <si>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</si>
  <si>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</si>
  <si>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</si>
  <si>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</si>
  <si>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</si>
  <si>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</si>
  <si>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</si>
  <si>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</si>
  <si>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</si>
  <si>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</si>
  <si>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</si>
  <si>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</si>
  <si>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</si>
  <si>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</si>
  <si>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</si>
  <si>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</si>
  <si>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</si>
  <si>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</si>
  <si>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</si>
  <si>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</si>
  <si>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</si>
  <si>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</si>
  <si>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</si>
  <si>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</si>
  <si>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</si>
  <si>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</si>
  <si>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</si>
  <si>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</si>
  <si>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</si>
  <si>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</si>
  <si>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</si>
  <si>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</si>
  <si>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</si>
  <si>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</si>
  <si>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</si>
  <si>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</si>
  <si>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</si>
  <si>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</si>
  <si>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</si>
  <si>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</si>
  <si>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</si>
  <si>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</si>
  <si>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</si>
  <si>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</si>
  <si>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</si>
  <si>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</si>
  <si>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</si>
  <si>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</si>
  <si>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</si>
  <si>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</si>
  <si>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</si>
  <si>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</si>
  <si>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</si>
  <si>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</si>
  <si>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</si>
  <si>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</si>
  <si>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</si>
  <si>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</si>
  <si>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</si>
  <si>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</si>
  <si>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</si>
  <si>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</si>
  <si>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</si>
  <si>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</si>
  <si>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</si>
  <si>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</si>
  <si>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</si>
  <si>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</si>
  <si>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</si>
  <si>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</si>
  <si>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</si>
  <si>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</si>
  <si>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</si>
  <si>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</si>
  <si>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</si>
  <si>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</si>
  <si>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</si>
  <si>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</si>
  <si>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</si>
  <si>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</si>
  <si>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</si>
  <si>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</si>
  <si>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</si>
  <si>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</si>
  <si>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</si>
  <si>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</si>
  <si>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</si>
  <si>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</si>
  <si>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</si>
  <si>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</si>
  <si>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</si>
  <si>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</si>
  <si>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</si>
  <si>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</si>
  <si>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</si>
  <si>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</si>
  <si>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</si>
  <si>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</si>
  <si>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</si>
  <si>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</si>
  <si>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</si>
  <si>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</si>
  <si>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</si>
  <si>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</si>
  <si>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</si>
  <si>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</si>
  <si>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</si>
  <si>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</si>
  <si>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</si>
  <si>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</si>
  <si>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</si>
  <si>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</si>
  <si>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</si>
  <si>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</si>
  <si>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</si>
  <si>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</si>
  <si>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</si>
  <si>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</si>
  <si>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</si>
  <si>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</si>
  <si>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</si>
  <si>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</si>
  <si>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</si>
  <si>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</si>
  <si>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</si>
  <si>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</si>
  <si>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</si>
  <si>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</si>
  <si>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</si>
  <si>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</si>
  <si>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</si>
  <si>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</si>
  <si>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</si>
  <si>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</si>
  <si>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</si>
  <si>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</si>
  <si>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</si>
  <si>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</si>
  <si>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</si>
  <si>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</si>
  <si>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</si>
  <si>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</si>
  <si>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</si>
  <si>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</si>
  <si>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</si>
  <si>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</si>
  <si>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</si>
  <si>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</si>
  <si>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</si>
  <si>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</si>
  <si>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</si>
  <si>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</si>
  <si>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</si>
  <si>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</si>
  <si>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</si>
  <si>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</si>
  <si>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</si>
  <si>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</si>
  <si>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</si>
  <si>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</si>
  <si>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</si>
  <si>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</si>
  <si>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</si>
  <si>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</si>
  <si>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</si>
  <si>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</si>
  <si>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</si>
  <si>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</si>
  <si>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</si>
  <si>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</si>
  <si>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</si>
  <si>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</si>
  <si>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</si>
  <si>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</si>
  <si>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</si>
  <si>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</si>
  <si>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</si>
  <si>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</si>
  <si>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</si>
  <si>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</si>
  <si>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</si>
  <si>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</si>
  <si>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</si>
  <si>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</si>
  <si>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</si>
  <si>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</si>
  <si>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</si>
  <si>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</si>
  <si>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</si>
  <si>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</si>
  <si>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</si>
  <si>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</si>
  <si>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</si>
  <si>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</si>
  <si>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</si>
  <si>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</si>
  <si>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</si>
  <si>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</si>
  <si>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</si>
  <si>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</si>
  <si>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</si>
  <si>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</si>
  <si>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</si>
  <si>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</si>
  <si>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</si>
  <si>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</si>
  <si>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</si>
  <si>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</si>
  <si>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</si>
  <si>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</si>
  <si>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</si>
  <si>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</si>
  <si>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</si>
  <si>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</si>
  <si>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</si>
  <si>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</si>
  <si>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</si>
  <si>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</si>
  <si>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</si>
  <si>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</si>
  <si>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</si>
  <si>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</si>
  <si>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</si>
  <si>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</si>
  <si>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</si>
  <si>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</si>
  <si>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</si>
  <si>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</si>
  <si>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</si>
  <si>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</si>
  <si>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</si>
  <si>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</si>
  <si>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</si>
  <si>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</si>
  <si>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</si>
  <si>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</si>
  <si>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</si>
  <si>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</si>
  <si>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</si>
  <si>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</si>
  <si>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</si>
  <si>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</si>
  <si>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</si>
  <si>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</si>
  <si>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</si>
  <si>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</si>
  <si>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</si>
  <si>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</si>
  <si>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</si>
  <si>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</si>
  <si>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</si>
  <si>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</si>
  <si>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</si>
  <si>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</si>
  <si>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</si>
  <si>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</si>
  <si>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</si>
  <si>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</si>
  <si>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</si>
  <si>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</si>
  <si>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</si>
  <si>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</si>
  <si>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</si>
  <si>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</si>
  <si>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</si>
  <si>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</si>
  <si>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</si>
  <si>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</si>
  <si>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</si>
  <si>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</si>
  <si>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</si>
  <si>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</si>
  <si>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</si>
  <si>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</si>
  <si>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</si>
  <si>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</si>
  <si>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</si>
  <si>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</si>
  <si>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</si>
  <si>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</si>
  <si>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</si>
  <si>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</si>
  <si>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</si>
  <si>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</si>
  <si>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</si>
  <si>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</si>
  <si>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</si>
  <si>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</si>
  <si>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</si>
  <si>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</si>
  <si>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</si>
  <si>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</si>
  <si>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</si>
  <si>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</si>
  <si>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</si>
  <si>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</si>
  <si>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</si>
  <si>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</si>
  <si>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</si>
  <si>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</si>
  <si>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</si>
  <si>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</si>
  <si>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</si>
  <si>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</si>
  <si>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</si>
  <si>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</si>
  <si>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</si>
  <si>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</si>
  <si>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</si>
  <si>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</si>
  <si>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</si>
  <si>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</si>
  <si>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</si>
  <si>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</si>
  <si>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</si>
  <si>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</si>
  <si>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</si>
  <si>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</si>
  <si>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</si>
  <si>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</si>
  <si>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</si>
  <si>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</si>
  <si>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</si>
  <si>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</si>
  <si>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</si>
  <si>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</si>
  <si>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</si>
  <si>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</si>
  <si>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</si>
  <si>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</si>
  <si>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</si>
  <si>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</si>
  <si>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</si>
  <si>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</si>
  <si>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</si>
  <si>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</si>
  <si>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</si>
  <si>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</si>
  <si>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</si>
  <si>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</si>
  <si>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</si>
  <si>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</si>
  <si>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</si>
  <si>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</si>
  <si>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</si>
  <si>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</si>
  <si>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</si>
  <si>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</si>
  <si>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</si>
  <si>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</si>
  <si>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</si>
  <si>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</si>
  <si>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</si>
  <si>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</si>
  <si>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</si>
  <si>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</si>
  <si>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</si>
  <si>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</si>
  <si>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</si>
  <si>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</si>
  <si>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</si>
  <si>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</si>
  <si>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</si>
  <si>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</si>
  <si>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</si>
  <si>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</si>
  <si>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</si>
  <si>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</si>
  <si>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</si>
  <si>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</si>
  <si>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</si>
  <si>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</si>
  <si>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</si>
  <si>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</si>
  <si>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</si>
  <si>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</si>
  <si>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</si>
  <si>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</si>
  <si>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</si>
  <si>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</si>
  <si>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</si>
  <si>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</si>
  <si>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</si>
  <si>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</si>
  <si>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</si>
  <si>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</si>
  <si>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</si>
  <si>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</si>
  <si>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</si>
  <si>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</si>
  <si>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</si>
  <si>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</si>
  <si>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</si>
  <si>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</si>
  <si>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</si>
  <si>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</si>
  <si>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</si>
  <si>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</si>
  <si>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</si>
  <si>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</si>
  <si>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</si>
  <si>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</si>
  <si>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</si>
  <si>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</si>
  <si>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</si>
  <si>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</si>
  <si>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</si>
  <si>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</si>
  <si>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</si>
  <si>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</si>
  <si>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</si>
  <si>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</si>
  <si>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</si>
  <si>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</si>
  <si>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</si>
  <si>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</si>
  <si>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</si>
  <si>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</si>
  <si>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</si>
  <si>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</si>
  <si>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</si>
  <si>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</si>
  <si>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</si>
  <si>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</si>
  <si>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</si>
  <si>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</si>
  <si>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</si>
  <si>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</si>
  <si>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</si>
  <si>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</si>
  <si>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</si>
  <si>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</si>
  <si>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</si>
  <si>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</si>
  <si>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</si>
  <si>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</si>
  <si>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</si>
  <si>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</si>
  <si>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</si>
  <si>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</si>
  <si>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</si>
  <si>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</si>
  <si>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</si>
  <si>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</si>
  <si>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</si>
  <si>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</si>
  <si>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</si>
  <si>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</si>
  <si>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</si>
  <si>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</si>
  <si>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</si>
  <si>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</si>
  <si>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</si>
  <si>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</si>
  <si>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</si>
  <si>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</si>
  <si>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</si>
  <si>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</si>
  <si>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</si>
  <si>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</si>
  <si>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</si>
  <si>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</si>
  <si>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</si>
  <si>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</si>
  <si>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</si>
  <si>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</si>
  <si>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</si>
  <si>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</si>
  <si>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</si>
  <si>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</si>
  <si>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</si>
  <si>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</si>
  <si>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</si>
  <si>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</si>
  <si>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</si>
  <si>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</si>
  <si>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</si>
  <si>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</si>
  <si>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</si>
  <si>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</si>
  <si>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</si>
  <si>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</si>
  <si>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</si>
  <si>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</si>
  <si>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</si>
  <si>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</si>
  <si>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</si>
  <si>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</si>
  <si>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</si>
  <si>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</si>
  <si>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</si>
  <si>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</si>
  <si>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</si>
  <si>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</si>
  <si>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</si>
  <si>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</si>
  <si>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</si>
  <si>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</si>
  <si>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</si>
  <si>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</si>
  <si>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</si>
  <si>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</si>
  <si>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</si>
  <si>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</si>
  <si>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</si>
  <si>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</si>
  <si>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</si>
  <si>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</si>
  <si>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</si>
  <si>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</si>
  <si>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</si>
  <si>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</si>
  <si>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</si>
  <si>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</si>
  <si>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</si>
  <si>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</si>
  <si>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</si>
  <si>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</si>
  <si>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</si>
  <si>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</si>
  <si>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</si>
  <si>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</si>
  <si>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</si>
  <si>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</si>
  <si>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</si>
  <si>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</si>
  <si>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</si>
  <si>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</si>
  <si>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</si>
  <si>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</si>
  <si>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</si>
  <si>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</si>
  <si>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</si>
  <si>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</si>
  <si>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</si>
  <si>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</si>
  <si>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</si>
  <si>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</si>
  <si>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</si>
  <si>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</si>
  <si>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</si>
  <si>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</si>
  <si>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</si>
  <si>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</si>
  <si>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</si>
  <si>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</si>
  <si>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</si>
  <si>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</si>
  <si>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</si>
  <si>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</si>
  <si>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</si>
  <si>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</si>
  <si>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</si>
  <si>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</si>
  <si>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</si>
  <si>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</si>
  <si>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</si>
  <si>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</si>
  <si>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</si>
  <si>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</si>
  <si>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</si>
  <si>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</si>
  <si>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</si>
  <si>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</si>
  <si>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</si>
  <si>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</si>
  <si>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</si>
  <si>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</si>
  <si>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</si>
  <si>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</si>
  <si>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</si>
  <si>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</si>
  <si>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</si>
  <si>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</si>
  <si>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</si>
  <si>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</si>
  <si>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</si>
  <si>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</si>
  <si>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</si>
  <si>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</si>
  <si>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</si>
  <si>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</si>
  <si>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</si>
  <si>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</si>
  <si>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</si>
  <si>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</si>
  <si>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</si>
  <si>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</si>
  <si>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</si>
  <si>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</si>
  <si>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</si>
  <si>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</si>
  <si>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</si>
  <si>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</si>
  <si>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</si>
  <si>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</si>
  <si>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</si>
  <si>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</si>
  <si>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</si>
  <si>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</si>
  <si>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</si>
  <si>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</si>
  <si>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</si>
  <si>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</si>
  <si>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</si>
  <si>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</si>
  <si>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</si>
  <si>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</si>
  <si>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</si>
  <si>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</si>
  <si>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</si>
  <si>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</si>
  <si>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</si>
  <si>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</si>
  <si>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</si>
  <si>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</si>
  <si>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</si>
  <si>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</si>
  <si>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</si>
  <si>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</si>
  <si>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</si>
  <si>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</si>
  <si>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</si>
  <si>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</si>
  <si>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</si>
  <si>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</si>
  <si>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</si>
  <si>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</si>
  <si>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</si>
  <si>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</si>
  <si>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</si>
  <si>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</si>
  <si>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</si>
  <si>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</si>
  <si>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</si>
  <si>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</si>
  <si>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</si>
  <si>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</si>
  <si>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</si>
  <si>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</si>
  <si>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</si>
  <si>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</si>
  <si>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</si>
  <si>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</si>
  <si>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</si>
  <si>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</si>
  <si>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</si>
  <si>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</si>
  <si>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</si>
  <si>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</si>
  <si>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</si>
  <si>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</si>
  <si>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</si>
  <si>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</si>
  <si>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</si>
  <si>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</si>
  <si>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</si>
  <si>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</si>
  <si>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</si>
  <si>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</si>
  <si>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</si>
  <si>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</si>
  <si>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</si>
  <si>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</si>
  <si>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</si>
  <si>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</si>
  <si>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</si>
  <si>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</si>
  <si>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</si>
  <si>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</si>
  <si>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</si>
  <si>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</si>
  <si>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</si>
  <si>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</si>
  <si>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</si>
  <si>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</si>
  <si>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</si>
  <si>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</si>
  <si>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</si>
  <si>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</si>
  <si>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</si>
  <si>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</si>
  <si>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</si>
  <si>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</si>
  <si>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</si>
  <si>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</si>
  <si>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</si>
  <si>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</si>
  <si>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</si>
  <si>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</si>
  <si>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</si>
  <si>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</si>
  <si>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</si>
  <si>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</si>
  <si>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</si>
  <si>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</si>
  <si>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</si>
  <si>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</si>
  <si>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</si>
  <si>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</si>
  <si>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</si>
  <si>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</si>
  <si>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</si>
  <si>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</si>
  <si>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</si>
  <si>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</si>
  <si>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</si>
  <si>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</si>
  <si>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</si>
  <si>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</si>
  <si>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</si>
  <si>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</si>
  <si>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</si>
  <si>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</si>
  <si>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</si>
  <si>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</si>
  <si>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</si>
  <si>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</si>
  <si>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</si>
  <si>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</si>
  <si>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</si>
  <si>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</si>
  <si>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</si>
  <si>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</si>
  <si>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</si>
  <si>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</si>
  <si>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</si>
  <si>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</si>
  <si>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</si>
  <si>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</si>
  <si>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</si>
  <si>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</si>
  <si>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</si>
  <si>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</si>
  <si>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</si>
  <si>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</si>
  <si>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</si>
  <si>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</si>
  <si>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</si>
  <si>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</si>
  <si>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</si>
  <si>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</si>
  <si>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</si>
  <si>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</si>
  <si>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</si>
  <si>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</si>
  <si>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</si>
  <si>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</si>
  <si>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</si>
  <si>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</si>
  <si>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</si>
  <si>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</si>
  <si>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</si>
  <si>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</si>
  <si>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</si>
  <si>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</si>
  <si>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</si>
  <si>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</si>
  <si>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</si>
  <si>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</si>
  <si>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</si>
  <si>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</si>
  <si>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</si>
  <si>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</si>
  <si>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</si>
  <si>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</si>
  <si>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</si>
  <si>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</si>
  <si>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</si>
  <si>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</si>
  <si>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</si>
  <si>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</si>
  <si>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</si>
  <si>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</si>
  <si>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</si>
  <si>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</si>
  <si>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</si>
  <si>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</si>
  <si>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</si>
  <si>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</si>
  <si>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</si>
  <si>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</si>
  <si>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</si>
  <si>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</si>
  <si>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</si>
  <si>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</si>
  <si>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</si>
  <si>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</si>
  <si>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</si>
  <si>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</si>
  <si>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</si>
  <si>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</si>
  <si>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</si>
  <si>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</si>
  <si>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</si>
  <si>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</si>
  <si>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</si>
  <si>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</si>
  <si>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</si>
  <si>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</si>
  <si>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</si>
  <si>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</si>
  <si>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</si>
  <si>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</si>
  <si>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</si>
  <si>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</si>
  <si>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</si>
  <si>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</si>
  <si>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</si>
  <si>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</si>
  <si>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</si>
  <si>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</si>
  <si>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</si>
  <si>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</si>
  <si>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</si>
  <si>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</si>
  <si>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</si>
  <si>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</si>
  <si>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</si>
  <si>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</si>
  <si>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</si>
  <si>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</si>
  <si>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</si>
  <si>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</si>
  <si>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</si>
  <si>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</si>
  <si>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</si>
  <si>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</si>
  <si>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</si>
  <si>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</si>
  <si>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</si>
  <si>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</si>
  <si>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</si>
  <si>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</si>
  <si>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</si>
  <si>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</si>
  <si>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</si>
  <si>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</si>
  <si>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</si>
  <si>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</si>
  <si>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</si>
  <si>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</si>
  <si>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</si>
  <si>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</si>
  <si>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</si>
  <si>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</si>
  <si>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</si>
  <si>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</si>
  <si>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</si>
  <si>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</si>
  <si>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</si>
  <si>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</si>
  <si>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</si>
  <si>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</si>
  <si>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</si>
  <si>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</si>
  <si>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</si>
  <si>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</si>
  <si>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</si>
  <si>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</si>
  <si>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</si>
  <si>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</si>
  <si>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</si>
  <si>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</si>
  <si>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</si>
  <si>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</si>
  <si>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</si>
  <si>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</si>
  <si>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</si>
  <si>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</si>
  <si>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</si>
  <si>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</si>
  <si>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</si>
  <si>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</si>
  <si>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</si>
  <si>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</si>
  <si>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</si>
  <si>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</si>
  <si>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</si>
  <si>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</si>
  <si>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</si>
  <si>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</si>
  <si>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</si>
  <si>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</si>
  <si>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</si>
  <si>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</si>
  <si>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</si>
  <si>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</si>
  <si>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</si>
  <si>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</si>
  <si>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</si>
  <si>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</si>
  <si>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</si>
  <si>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</si>
  <si>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</si>
  <si>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</si>
  <si>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</si>
  <si>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</si>
  <si>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</si>
  <si>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</si>
  <si>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</si>
  <si>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</si>
  <si>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</si>
  <si>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</si>
  <si>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</si>
  <si>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</si>
  <si>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</si>
  <si>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</si>
  <si>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</si>
  <si>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</si>
  <si>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</si>
  <si>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</si>
  <si>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</si>
  <si>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</si>
  <si>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</si>
  <si>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</si>
  <si>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</si>
  <si>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</si>
  <si>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</si>
  <si>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</si>
  <si>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</si>
  <si>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</si>
  <si>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</si>
  <si>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</si>
  <si>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</si>
  <si>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</si>
  <si>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</si>
  <si>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</si>
  <si>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</si>
  <si>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</si>
  <si>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</si>
  <si>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</si>
  <si>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</si>
  <si>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</si>
  <si>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</si>
  <si>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</si>
  <si>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</si>
  <si>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</si>
  <si>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</si>
  <si>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</si>
  <si>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</si>
  <si>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</si>
  <si>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</si>
  <si>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</si>
  <si>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</si>
  <si>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</si>
  <si>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</si>
  <si>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</si>
  <si>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</si>
  <si>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</si>
  <si>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</si>
  <si>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</si>
  <si>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</si>
  <si>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</si>
  <si>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</si>
  <si>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</si>
  <si>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</si>
  <si>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</si>
  <si>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</si>
  <si>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</si>
  <si>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</si>
  <si>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</si>
  <si>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</si>
  <si>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</si>
  <si>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</si>
  <si>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</si>
  <si>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</si>
  <si>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</si>
  <si>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</si>
  <si>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</si>
  <si>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</si>
  <si>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</si>
  <si>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</si>
  <si>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</si>
  <si>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</si>
  <si>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</si>
  <si>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</si>
  <si>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</si>
  <si>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</si>
  <si>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</si>
  <si>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</si>
  <si>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</si>
  <si>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</si>
  <si>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</si>
  <si>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</si>
  <si>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</si>
  <si>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</si>
  <si>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</si>
  <si>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</si>
  <si>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</si>
  <si>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</si>
  <si>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</si>
  <si>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</si>
  <si>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</si>
  <si>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</si>
  <si>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</si>
  <si>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</si>
  <si>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</si>
  <si>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</si>
  <si>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</si>
  <si>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</si>
  <si>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</si>
  <si>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</si>
  <si>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</si>
  <si>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</si>
  <si>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</si>
  <si>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</si>
  <si>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</si>
  <si>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</si>
  <si>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</si>
  <si>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</si>
  <si>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</si>
  <si>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</si>
  <si>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</si>
  <si>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</si>
  <si>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</si>
  <si>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</si>
  <si>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</si>
  <si>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</si>
  <si>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</si>
  <si>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</si>
  <si>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</si>
  <si>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</si>
  <si>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</si>
  <si>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</si>
  <si>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</si>
  <si>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</si>
  <si>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</si>
  <si>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</si>
  <si>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</si>
  <si>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</si>
  <si>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</si>
  <si>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</si>
  <si>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</si>
  <si>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</si>
  <si>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</si>
  <si>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</si>
  <si>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</si>
  <si>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</si>
  <si>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</si>
  <si>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</si>
  <si>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</si>
  <si>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</si>
  <si>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</si>
  <si>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</si>
  <si>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</si>
  <si>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</si>
  <si>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</si>
  <si>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</si>
  <si>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</si>
  <si>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</si>
  <si>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</si>
  <si>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</si>
  <si>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</si>
  <si>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</si>
  <si>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</si>
  <si>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</si>
  <si>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</si>
  <si>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</si>
  <si>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</si>
  <si>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</si>
  <si>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</si>
  <si>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</si>
  <si>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</si>
  <si>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</si>
  <si>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</si>
  <si>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</si>
  <si>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</si>
  <si>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</si>
  <si>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</si>
  <si>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</si>
  <si>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</si>
  <si>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</si>
  <si>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</si>
  <si>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</si>
  <si>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</si>
  <si>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</si>
  <si>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</si>
  <si>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</si>
  <si>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</si>
  <si>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</si>
  <si>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</si>
  <si>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</si>
  <si>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</si>
  <si>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</si>
  <si>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</si>
  <si>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</si>
  <si>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</si>
  <si>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</si>
  <si>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</si>
  <si>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</si>
  <si>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</si>
  <si>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</si>
  <si>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</si>
  <si>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</si>
  <si>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</si>
  <si>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</si>
  <si>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</si>
  <si>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</si>
  <si>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</si>
  <si>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</si>
  <si>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</si>
  <si>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</si>
  <si>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</si>
  <si>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</si>
  <si>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</si>
  <si>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</si>
  <si>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</si>
  <si>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</si>
  <si>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</si>
  <si>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</si>
  <si>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</si>
  <si>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</si>
  <si>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</si>
  <si>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</si>
  <si>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</si>
  <si>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</si>
  <si>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</si>
  <si>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</si>
  <si>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</si>
  <si>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</si>
  <si>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</si>
  <si>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</si>
  <si>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</si>
  <si>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</si>
  <si>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</si>
  <si>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</si>
  <si>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</si>
  <si>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</si>
  <si>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</si>
  <si>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</si>
  <si>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</si>
  <si>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</si>
  <si>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</si>
  <si>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</si>
  <si>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</si>
  <si>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</si>
  <si>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</si>
  <si>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</si>
  <si>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</si>
  <si>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</si>
  <si>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</si>
  <si>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</si>
  <si>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</si>
  <si>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</si>
  <si>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</si>
  <si>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</si>
  <si>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</si>
  <si>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</si>
  <si>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</si>
  <si>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</si>
  <si>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</si>
  <si>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</si>
  <si>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</si>
  <si>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</si>
  <si>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</si>
  <si>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</si>
  <si>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</si>
  <si>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</si>
  <si>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</si>
  <si>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</si>
  <si>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</si>
  <si>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</si>
  <si>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</si>
  <si>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</si>
  <si>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</si>
  <si>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</si>
  <si>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</si>
  <si>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</si>
  <si>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</si>
  <si>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</si>
  <si>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</si>
  <si>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</si>
  <si>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</si>
  <si>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</si>
  <si>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</si>
  <si>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</si>
  <si>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</si>
  <si>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</si>
  <si>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</si>
  <si>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</si>
  <si>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</si>
  <si>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</si>
  <si>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</si>
  <si>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</si>
  <si>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</si>
  <si>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</si>
  <si>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</si>
  <si>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</si>
  <si>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</si>
  <si>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</si>
  <si>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</si>
  <si>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</si>
  <si>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</si>
  <si>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</si>
  <si>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</si>
  <si>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</si>
  <si>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</si>
  <si>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</si>
  <si>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</si>
  <si>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</si>
  <si>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</si>
  <si>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</si>
  <si>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</si>
  <si>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</si>
  <si>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</si>
  <si>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</si>
  <si>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</si>
  <si>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</si>
  <si>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</si>
  <si>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</si>
  <si>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</si>
  <si>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</si>
  <si>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</si>
  <si>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</si>
  <si>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</si>
  <si>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</si>
  <si>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</si>
  <si>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</si>
  <si>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</si>
  <si>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</si>
  <si>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</si>
  <si>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</si>
  <si>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</si>
  <si>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</si>
  <si>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</si>
  <si>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</si>
  <si>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</si>
  <si>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</si>
  <si>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</si>
  <si>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</si>
  <si>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</si>
  <si>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</si>
  <si>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</si>
  <si>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</si>
  <si>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</si>
  <si>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</si>
  <si>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</si>
  <si>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</si>
  <si>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</si>
  <si>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</si>
  <si>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</si>
  <si>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</si>
  <si>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</si>
  <si>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</si>
  <si>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</si>
  <si>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</si>
  <si>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</si>
  <si>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</si>
  <si>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</si>
  <si>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</si>
  <si>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</si>
  <si>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</si>
  <si>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</si>
  <si>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</si>
  <si>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</si>
  <si>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</si>
  <si>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</si>
  <si>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</si>
  <si>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</si>
  <si>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</si>
  <si>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</si>
  <si>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</si>
  <si>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</si>
  <si>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</si>
  <si>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</si>
  <si>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</si>
  <si>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</si>
  <si>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</si>
  <si>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</si>
  <si>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</si>
  <si>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</si>
  <si>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</si>
  <si>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</si>
  <si>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</si>
  <si>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</si>
  <si>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</si>
  <si>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</si>
  <si>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</si>
  <si>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</si>
  <si>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</si>
  <si>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</si>
  <si>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</si>
  <si>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</si>
  <si>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</si>
  <si>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</si>
  <si>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</si>
  <si>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</si>
  <si>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</si>
  <si>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</si>
  <si>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</si>
  <si>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</si>
  <si>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</si>
  <si>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</si>
  <si>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</si>
  <si>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</si>
  <si>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</si>
  <si>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</si>
  <si>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</si>
  <si>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</si>
  <si>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</si>
  <si>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</si>
  <si>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</si>
  <si>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</si>
  <si>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</si>
  <si>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</si>
  <si>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</si>
  <si>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</si>
  <si>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</si>
  <si>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</si>
  <si>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</si>
  <si>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</si>
  <si>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</si>
  <si>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</si>
  <si>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</si>
  <si>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</si>
  <si>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</si>
  <si>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</si>
  <si>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</si>
  <si>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</si>
  <si>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</si>
  <si>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</si>
  <si>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</si>
  <si>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</si>
  <si>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</si>
  <si>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</si>
  <si>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</si>
  <si>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</si>
  <si>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</si>
  <si>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</si>
  <si>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</si>
  <si>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</si>
  <si>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</si>
  <si>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</si>
  <si>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</si>
  <si>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</si>
  <si>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</si>
  <si>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</si>
  <si>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</si>
  <si>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</si>
  <si>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</si>
  <si>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</si>
  <si>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</si>
  <si>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</si>
  <si>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</si>
  <si>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</si>
  <si>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</si>
  <si>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</si>
  <si>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</si>
  <si>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</si>
  <si>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</si>
  <si>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</si>
  <si>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</si>
  <si>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</si>
  <si>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</si>
  <si>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</si>
  <si>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</si>
  <si>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</si>
  <si>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</si>
  <si>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</si>
  <si>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</si>
  <si>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</si>
  <si>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</si>
  <si>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</si>
  <si>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</si>
  <si>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</si>
  <si>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</si>
  <si>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</si>
  <si>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</si>
  <si>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</si>
  <si>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</si>
  <si>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</si>
  <si>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</si>
  <si>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</si>
  <si>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</si>
  <si>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</si>
  <si>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</si>
  <si>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</si>
  <si>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</si>
  <si>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</si>
  <si>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</si>
  <si>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</si>
  <si>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</si>
  <si>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</si>
  <si>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</si>
  <si>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</si>
  <si>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</si>
  <si>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</si>
  <si>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</si>
  <si>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</si>
  <si>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</si>
  <si>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</si>
  <si>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</si>
  <si>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</si>
  <si>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</si>
  <si>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</si>
  <si>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</si>
  <si>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</si>
  <si>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</si>
  <si>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</si>
  <si>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</si>
  <si>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</si>
  <si>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</si>
  <si>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</si>
  <si>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</si>
  <si>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</si>
  <si>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</si>
  <si>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</si>
  <si>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</si>
  <si>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</si>
  <si>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</si>
  <si>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</si>
  <si>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</si>
  <si>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</si>
  <si>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</si>
  <si>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</si>
  <si>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</si>
  <si>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</si>
  <si>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</si>
  <si>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</si>
  <si>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</si>
  <si>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</si>
  <si>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</si>
  <si>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</si>
  <si>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</si>
  <si>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</si>
  <si>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</si>
  <si>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</si>
  <si>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</si>
  <si>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</si>
  <si>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</si>
  <si>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</si>
  <si>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</si>
  <si>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</si>
  <si>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</si>
  <si>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</si>
  <si>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</si>
  <si>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</si>
  <si>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</si>
  <si>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</si>
  <si>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</si>
  <si>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</si>
  <si>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</si>
  <si>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</si>
  <si>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</si>
  <si>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</si>
  <si>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</si>
  <si>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</si>
  <si>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</si>
  <si>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</si>
  <si>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</si>
  <si>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</si>
  <si>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</si>
  <si>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</si>
  <si>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</si>
  <si>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</si>
  <si>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</si>
  <si>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</si>
  <si>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</si>
  <si>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</si>
  <si>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</si>
  <si>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</si>
  <si>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</si>
  <si>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</si>
  <si>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</si>
  <si>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</si>
  <si>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</si>
  <si>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</si>
  <si>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</si>
  <si>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</si>
  <si>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</si>
  <si>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</si>
  <si>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</si>
  <si>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</si>
  <si>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</si>
  <si>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</si>
  <si>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</si>
  <si>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</si>
  <si>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</si>
  <si>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</si>
  <si>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</si>
  <si>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</si>
  <si>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</si>
  <si>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</si>
  <si>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</si>
  <si>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</si>
  <si>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</si>
  <si>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</si>
  <si>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</si>
  <si>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</si>
  <si>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</si>
  <si>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</si>
  <si>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</si>
  <si>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</si>
  <si>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</si>
  <si>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</si>
  <si>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</si>
  <si>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</si>
  <si>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</si>
  <si>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</si>
  <si>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</si>
  <si>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</si>
  <si>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</si>
  <si>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</si>
  <si>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</si>
  <si>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</si>
  <si>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</si>
  <si>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</si>
  <si>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</si>
  <si>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</si>
  <si>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</si>
  <si>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</si>
  <si>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</si>
  <si>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</si>
  <si>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</si>
  <si>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</si>
  <si>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</si>
  <si>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</si>
  <si>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</si>
  <si>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</si>
  <si>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</si>
  <si>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</si>
  <si>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</si>
  <si>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</si>
  <si>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</si>
  <si>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</si>
  <si>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</si>
  <si>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</si>
  <si>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</si>
  <si>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</si>
  <si>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</si>
  <si>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</si>
  <si>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</si>
  <si>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</si>
  <si>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</si>
  <si>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</si>
  <si>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</si>
  <si>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</si>
  <si>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</si>
  <si>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</si>
  <si>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</si>
  <si>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</si>
  <si>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</si>
  <si>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</si>
  <si>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</si>
  <si>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</si>
  <si>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</si>
  <si>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</si>
  <si>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</si>
  <si>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</si>
  <si>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</si>
  <si>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</si>
  <si>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</si>
  <si>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</si>
  <si>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</si>
  <si>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</si>
  <si>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</si>
  <si>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</si>
  <si>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</si>
  <si>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</si>
  <si>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</si>
  <si>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</si>
  <si>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</si>
  <si>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</si>
  <si>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</si>
  <si>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</si>
  <si>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</si>
  <si>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</si>
  <si>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</si>
  <si>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</si>
  <si>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</si>
  <si>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</si>
  <si>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</si>
  <si>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</si>
  <si>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</si>
  <si>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</si>
  <si>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</si>
  <si>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</si>
  <si>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</si>
  <si>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</si>
  <si>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</si>
  <si>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</si>
  <si>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</si>
  <si>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</si>
  <si>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</si>
  <si>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</si>
  <si>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</si>
  <si>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</si>
  <si>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</si>
  <si>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</si>
  <si>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</si>
  <si>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</si>
  <si>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</si>
  <si>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</si>
  <si>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</si>
  <si>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</si>
  <si>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</si>
  <si>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</si>
  <si>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</si>
  <si>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</si>
  <si>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</si>
  <si>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</si>
  <si>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</si>
  <si>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</si>
  <si>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</si>
  <si>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</si>
  <si>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</si>
  <si>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</si>
  <si>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</si>
  <si>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</si>
  <si>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</si>
  <si>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</si>
  <si>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</si>
  <si>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</si>
  <si>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</si>
  <si>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</si>
  <si>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</si>
  <si>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</si>
  <si>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</si>
  <si>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</si>
  <si>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</si>
  <si>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</si>
  <si>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</si>
  <si>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</si>
  <si>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</si>
  <si>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</si>
  <si>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</si>
  <si>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</si>
  <si>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</si>
  <si>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</si>
  <si>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</si>
  <si>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</si>
  <si>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</si>
  <si>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</si>
  <si>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</si>
  <si>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</si>
  <si>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</si>
  <si>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</si>
  <si>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</si>
  <si>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</si>
  <si>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</si>
  <si>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</si>
  <si>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</si>
  <si>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</si>
  <si>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</si>
  <si>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</si>
  <si>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</si>
  <si>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</si>
  <si>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</si>
  <si>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</si>
  <si>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</si>
  <si>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</si>
  <si>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</si>
  <si>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</si>
  <si>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</si>
  <si>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</si>
  <si>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</si>
  <si>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</si>
  <si>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</si>
  <si>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</si>
  <si>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</si>
  <si>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</si>
  <si>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</si>
  <si>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</si>
  <si>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</si>
  <si>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</si>
  <si>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</si>
  <si>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</si>
  <si>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</si>
  <si>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</si>
  <si>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</si>
  <si>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</si>
  <si>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</si>
  <si>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</si>
  <si>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</si>
  <si>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</si>
  <si>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</si>
  <si>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</si>
  <si>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</si>
  <si>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</si>
  <si>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</si>
  <si>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</si>
  <si>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</si>
  <si>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</si>
  <si>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</si>
  <si>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</si>
  <si>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</si>
  <si>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</si>
  <si>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</si>
  <si>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</si>
  <si>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</si>
  <si>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</si>
  <si>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</si>
  <si>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</si>
  <si>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</si>
  <si>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</si>
  <si>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</si>
  <si>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</si>
  <si>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</si>
  <si>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</si>
  <si>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</si>
  <si>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</si>
  <si>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</si>
  <si>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</si>
  <si>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</si>
  <si>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</si>
  <si>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</si>
  <si>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</si>
  <si>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</si>
  <si>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</si>
  <si>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</si>
  <si>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</si>
  <si>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</si>
  <si>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</si>
  <si>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</si>
  <si>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</si>
  <si>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</si>
  <si>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</si>
  <si>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</si>
  <si>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</si>
  <si>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</si>
  <si>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</si>
  <si>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</si>
  <si>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</si>
  <si>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</si>
  <si>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</si>
  <si>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</si>
  <si>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</si>
  <si>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</si>
  <si>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</si>
  <si>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</si>
  <si>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</si>
  <si>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</si>
  <si>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</si>
  <si>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</si>
  <si>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</si>
  <si>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</si>
  <si>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</si>
  <si>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</si>
  <si>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</si>
  <si>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</si>
  <si>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</si>
  <si>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</si>
  <si>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</si>
  <si>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</si>
  <si>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</si>
  <si>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</si>
  <si>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</si>
  <si>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</si>
  <si>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</si>
  <si>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</si>
  <si>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</si>
  <si>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</si>
  <si>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</si>
  <si>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</si>
  <si>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</si>
  <si>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</si>
  <si>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</si>
  <si>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</si>
  <si>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</si>
  <si>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</si>
  <si>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</si>
  <si>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</si>
  <si>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</si>
  <si>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</si>
  <si>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</si>
  <si>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</si>
  <si>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</si>
  <si>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</si>
  <si>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</si>
  <si>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</si>
  <si>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</si>
  <si>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</si>
  <si>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</si>
  <si>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</si>
  <si>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</si>
  <si>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</si>
  <si>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</si>
  <si>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</si>
  <si>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</si>
  <si>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</si>
  <si>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</si>
  <si>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</si>
  <si>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</si>
  <si>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</si>
  <si>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</si>
  <si>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</si>
  <si>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</si>
  <si>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</si>
  <si>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</si>
  <si>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</si>
  <si>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</si>
  <si>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</si>
  <si>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</si>
  <si>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</si>
  <si>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</si>
  <si>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</si>
  <si>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</si>
  <si>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</si>
  <si>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</si>
  <si>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</si>
  <si>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</si>
  <si>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</si>
  <si>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</si>
  <si>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</si>
  <si>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</si>
  <si>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</si>
  <si>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</si>
  <si>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</si>
  <si>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</si>
  <si>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</si>
  <si>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</si>
  <si>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</si>
  <si>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</si>
  <si>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</si>
  <si>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</si>
  <si>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</si>
  <si>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</si>
  <si>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</si>
  <si>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</si>
  <si>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</si>
  <si>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</si>
  <si>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</si>
  <si>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</si>
  <si>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</si>
  <si>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</si>
  <si>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</si>
  <si>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</si>
  <si>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</si>
  <si>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</si>
  <si>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</si>
  <si>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</si>
  <si>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</si>
  <si>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</si>
  <si>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</si>
  <si>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</si>
  <si>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</si>
  <si>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</si>
  <si>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</si>
  <si>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</si>
  <si>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</si>
  <si>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</si>
  <si>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</si>
  <si>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</si>
  <si>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</si>
  <si>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</si>
  <si>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</si>
  <si>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</si>
  <si>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</si>
  <si>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</si>
  <si>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</si>
  <si>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</si>
  <si>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</si>
  <si>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</si>
  <si>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</si>
  <si>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</si>
  <si>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</si>
  <si>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</si>
  <si>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</si>
  <si>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</si>
  <si>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</si>
  <si>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</si>
  <si>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</si>
  <si>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</si>
  <si>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</si>
  <si>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</si>
  <si>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</si>
  <si>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</si>
  <si>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</si>
  <si>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</si>
  <si>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</si>
  <si>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</si>
  <si>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</si>
  <si>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</si>
  <si>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</si>
  <si>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</si>
  <si>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</si>
  <si>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</si>
  <si>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</si>
  <si>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</si>
  <si>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</si>
  <si>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</si>
  <si>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</si>
  <si>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</si>
  <si>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</si>
  <si>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</si>
  <si>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</si>
  <si>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</si>
  <si>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</si>
  <si>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</si>
  <si>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</si>
  <si>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</si>
  <si>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</si>
  <si>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</si>
  <si>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</si>
  <si>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</si>
  <si>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</si>
  <si>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</si>
  <si>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</si>
  <si>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</si>
  <si>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</si>
  <si>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</si>
  <si>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</si>
  <si>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</si>
  <si>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</si>
  <si>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</si>
  <si>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</si>
  <si>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</si>
  <si>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</si>
  <si>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</si>
  <si>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</si>
  <si>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</si>
  <si>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</si>
  <si>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</si>
  <si>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</si>
  <si>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</si>
  <si>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</si>
  <si>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</si>
  <si>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</si>
  <si>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</si>
  <si>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</si>
  <si>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</si>
  <si>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</si>
  <si>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</si>
  <si>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</si>
  <si>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</si>
  <si>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</si>
  <si>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</si>
  <si>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</si>
  <si>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</si>
  <si>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</si>
  <si>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</si>
  <si>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</si>
  <si>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</si>
  <si>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</si>
  <si>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</si>
  <si>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</si>
  <si>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</si>
  <si>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</si>
  <si>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</si>
  <si>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</si>
  <si>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</si>
  <si>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</si>
  <si>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</si>
  <si>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</si>
  <si>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</si>
  <si>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</si>
  <si>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</si>
  <si>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</si>
  <si>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</si>
  <si>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</si>
  <si>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</si>
  <si>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</si>
  <si>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</si>
  <si>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</si>
  <si>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</si>
  <si>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</si>
  <si>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</si>
  <si>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</si>
  <si>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</si>
  <si>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</si>
  <si>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</si>
  <si>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</si>
  <si>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</si>
  <si>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</si>
  <si>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</si>
  <si>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</si>
  <si>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</si>
  <si>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</si>
  <si>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</si>
  <si>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</si>
  <si>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</si>
  <si>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</si>
  <si>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</si>
  <si>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</si>
  <si>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</si>
  <si>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</si>
  <si>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</si>
  <si>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</si>
  <si>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</si>
  <si>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</si>
  <si>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</si>
  <si>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</si>
  <si>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</si>
  <si>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</si>
  <si>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</si>
  <si>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</si>
  <si>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</si>
  <si>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</si>
  <si>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</si>
  <si>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</si>
  <si>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</si>
  <si>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</si>
  <si>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</si>
  <si>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</si>
  <si>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</si>
  <si>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</si>
  <si>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</si>
  <si>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</si>
  <si>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</si>
  <si>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</si>
  <si>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</si>
  <si>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</si>
  <si>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</si>
  <si>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</si>
  <si>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</si>
  <si>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</si>
  <si>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</si>
  <si>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</si>
  <si>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</si>
  <si>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</si>
  <si>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</si>
  <si>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</si>
  <si>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</si>
  <si>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</si>
  <si>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</si>
  <si>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</si>
  <si>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</si>
  <si>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</si>
  <si>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</si>
  <si>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</si>
  <si>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</si>
  <si>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</si>
  <si>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</si>
  <si>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</si>
  <si>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</si>
  <si>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</si>
  <si>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</si>
  <si>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</si>
  <si>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</si>
  <si>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</si>
  <si>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</si>
  <si>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</si>
  <si>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</si>
  <si>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</si>
  <si>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</si>
  <si>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</si>
  <si>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</si>
  <si>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</si>
  <si>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</si>
  <si>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</si>
  <si>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</si>
  <si>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</si>
  <si>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</si>
  <si>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</si>
  <si>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</si>
  <si>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</si>
  <si>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</si>
  <si>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</si>
  <si>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</si>
  <si>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</si>
  <si>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</si>
  <si>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</si>
  <si>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</si>
  <si>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</si>
  <si>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</si>
  <si>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</si>
  <si>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</si>
  <si>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</si>
  <si>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</si>
  <si>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</si>
  <si>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</si>
  <si>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</si>
  <si>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</si>
  <si>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</si>
  <si>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</si>
  <si>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</si>
  <si>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</si>
  <si>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</si>
  <si>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</si>
  <si>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</si>
  <si>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</si>
  <si>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</si>
  <si>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</si>
  <si>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</si>
  <si>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</si>
  <si>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</si>
  <si>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</si>
  <si>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</si>
  <si>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</si>
  <si>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</si>
  <si>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</si>
  <si>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</si>
  <si>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</si>
  <si>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</si>
  <si>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</si>
  <si>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</si>
  <si>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</si>
  <si>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</si>
  <si>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</si>
  <si>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</si>
  <si>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</si>
  <si>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</si>
  <si>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</si>
  <si>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</si>
  <si>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</si>
  <si>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</si>
  <si>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</si>
  <si>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</si>
  <si>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</si>
  <si>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</si>
  <si>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</si>
  <si>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</si>
  <si>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</si>
  <si>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</si>
  <si>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</si>
  <si>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</si>
  <si>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</si>
  <si>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</si>
  <si>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</si>
  <si>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</si>
  <si>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</si>
  <si>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</si>
  <si>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</si>
  <si>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</si>
  <si>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</si>
  <si>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</si>
  <si>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</si>
  <si>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</si>
  <si>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</si>
  <si>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</si>
  <si>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</si>
  <si>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</si>
  <si>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</si>
  <si>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</si>
  <si>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</si>
  <si>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</si>
  <si>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</si>
  <si>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</si>
  <si>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</si>
  <si>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</si>
  <si>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</si>
  <si>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</si>
  <si>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</si>
  <si>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</si>
  <si>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</si>
  <si>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</si>
  <si>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</si>
  <si>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</si>
  <si>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</si>
  <si>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</si>
  <si>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</si>
  <si>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</si>
  <si>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</si>
  <si>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</si>
  <si>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</si>
  <si>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</si>
  <si>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</si>
  <si>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</si>
  <si>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</si>
  <si>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</si>
  <si>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</si>
  <si>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</si>
  <si>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</si>
  <si>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</si>
  <si>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</si>
  <si>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</si>
  <si>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</si>
  <si>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</si>
  <si>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</si>
  <si>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</si>
  <si>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</si>
  <si>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</si>
  <si>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</si>
  <si>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</si>
  <si>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</si>
  <si>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</si>
  <si>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</si>
  <si>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</si>
  <si>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</si>
  <si>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</si>
  <si>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</si>
  <si>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</si>
  <si>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</si>
  <si>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</si>
  <si>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</si>
  <si>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</si>
  <si>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</si>
  <si>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</si>
  <si>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</si>
  <si>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</si>
  <si>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</si>
  <si>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</si>
  <si>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</si>
  <si>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</si>
  <si>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</si>
  <si>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</si>
  <si>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</si>
  <si>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</si>
  <si>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</si>
  <si>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</si>
  <si>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</si>
  <si>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</si>
  <si>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</si>
  <si>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</si>
  <si>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</si>
  <si>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</si>
  <si>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</si>
  <si>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</si>
  <si>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</si>
  <si>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</si>
  <si>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</si>
  <si>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</si>
  <si>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</si>
  <si>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</si>
  <si>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</si>
  <si>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</si>
  <si>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</si>
  <si>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</si>
  <si>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</si>
  <si>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</si>
  <si>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</si>
  <si>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</si>
  <si>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</si>
  <si>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</si>
  <si>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</si>
  <si>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</si>
  <si>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</si>
  <si>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</si>
  <si>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</si>
  <si>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</si>
  <si>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</si>
  <si>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</si>
  <si>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</si>
  <si>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</si>
  <si>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</si>
  <si>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</si>
  <si>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</si>
  <si>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</si>
  <si>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</si>
  <si>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</si>
  <si>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</si>
  <si>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</si>
  <si>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</si>
  <si>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</si>
  <si>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</si>
  <si>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</si>
  <si>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</si>
  <si>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</si>
  <si>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</si>
  <si>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</si>
  <si>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</si>
  <si>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</si>
  <si>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</si>
  <si>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</si>
  <si>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</si>
  <si>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</si>
  <si>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</si>
  <si>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</si>
  <si>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</si>
  <si>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</si>
  <si>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</si>
  <si>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</si>
  <si>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</si>
  <si>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</si>
  <si>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</si>
  <si>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</si>
  <si>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</si>
  <si>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</si>
  <si>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</si>
  <si>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</si>
  <si>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</si>
  <si>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</si>
  <si>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</si>
  <si>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</si>
  <si>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</si>
  <si>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</si>
  <si>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</si>
  <si>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</si>
  <si>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</si>
  <si>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</si>
  <si>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</si>
  <si>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</si>
  <si>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</si>
  <si>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</si>
  <si>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</si>
  <si>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</si>
  <si>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</si>
  <si>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</si>
  <si>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</si>
  <si>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</si>
  <si>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</si>
  <si>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</si>
  <si>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</si>
  <si>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</si>
  <si>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</si>
  <si>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</si>
  <si>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</si>
  <si>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</si>
  <si>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</si>
  <si>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</si>
  <si>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</si>
  <si>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</si>
  <si>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</si>
  <si>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</si>
  <si>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</si>
  <si>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</si>
  <si>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</si>
  <si>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</si>
  <si>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</si>
  <si>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</si>
  <si>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</si>
  <si>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</si>
  <si>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</si>
  <si>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</si>
  <si>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</si>
  <si>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</si>
  <si>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</si>
  <si>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</si>
  <si>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</si>
  <si>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</si>
  <si>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</si>
  <si>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</si>
  <si>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</si>
  <si>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</si>
  <si>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</si>
  <si>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</si>
  <si>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</si>
  <si>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</si>
  <si>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</si>
  <si>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</si>
  <si>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</si>
  <si>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</si>
  <si>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</si>
  <si>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</si>
  <si>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</si>
  <si>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</si>
  <si>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</si>
  <si>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</si>
  <si>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</si>
  <si>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</si>
  <si>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</si>
  <si>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</si>
  <si>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</si>
  <si>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</si>
  <si>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</si>
  <si>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</si>
  <si>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</si>
  <si>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</si>
  <si>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</si>
  <si>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</si>
  <si>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</si>
  <si>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</si>
  <si>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</si>
  <si>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</si>
  <si>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</si>
  <si>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</si>
  <si>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</si>
  <si>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</si>
  <si>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</si>
  <si>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</si>
  <si>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</si>
  <si>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</si>
  <si>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</si>
  <si>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</si>
  <si>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</si>
  <si>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</si>
  <si>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</si>
  <si>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</si>
  <si>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</si>
  <si>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</si>
  <si>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</si>
  <si>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</si>
  <si>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</si>
  <si>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</si>
  <si>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</si>
  <si>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</si>
  <si>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</si>
  <si>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</si>
  <si>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</si>
  <si>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</si>
  <si>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</si>
  <si>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</si>
  <si>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</si>
  <si>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</si>
  <si>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</si>
  <si>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</si>
  <si>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</si>
  <si>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</si>
  <si>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</si>
  <si>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</si>
  <si>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</si>
  <si>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</si>
  <si>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</si>
  <si>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</si>
  <si>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</si>
  <si>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</si>
  <si>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</si>
  <si>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</si>
  <si>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</si>
  <si>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</si>
  <si>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</si>
  <si>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</si>
  <si>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</si>
  <si>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</si>
  <si>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</si>
  <si>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</si>
  <si>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</si>
  <si>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</si>
  <si>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</si>
  <si>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</si>
  <si>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</si>
  <si>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</si>
  <si>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</si>
  <si>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</si>
  <si>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</si>
  <si>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</si>
  <si>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</si>
  <si>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</si>
  <si>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</si>
  <si>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</si>
  <si>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</si>
  <si>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</si>
  <si>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</si>
  <si>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</si>
  <si>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</si>
  <si>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</si>
  <si>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</si>
  <si>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</si>
  <si>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</si>
  <si>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</si>
  <si>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</si>
  <si>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</si>
  <si>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</si>
  <si>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</si>
  <si>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</si>
  <si>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</si>
  <si>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</si>
  <si>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</si>
  <si>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</si>
  <si>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</si>
  <si>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</si>
  <si>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</si>
  <si>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</si>
  <si>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</si>
  <si>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</si>
  <si>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</si>
  <si>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</si>
  <si>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</si>
  <si>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</si>
  <si>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</si>
  <si>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</si>
  <si>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</si>
  <si>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</si>
  <si>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</si>
  <si>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</si>
  <si>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</si>
  <si>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</si>
  <si>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</si>
  <si>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</si>
  <si>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</si>
  <si>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</si>
  <si>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</si>
  <si>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</si>
  <si>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</si>
  <si>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</si>
  <si>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</si>
  <si>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</si>
  <si>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</si>
  <si>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</si>
  <si>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</si>
  <si>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</si>
  <si>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</si>
  <si>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</si>
  <si>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</si>
  <si>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</si>
  <si>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</si>
  <si>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</si>
  <si>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</si>
  <si>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</si>
  <si>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</si>
  <si>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</si>
  <si>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</si>
  <si>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</si>
  <si>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</si>
  <si>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</si>
  <si>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</si>
  <si>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</si>
  <si>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</si>
  <si>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</si>
  <si>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</si>
  <si>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</si>
  <si>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</si>
  <si>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</si>
  <si>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</si>
  <si>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</si>
  <si>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</si>
  <si>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</si>
  <si>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</si>
  <si>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</si>
  <si>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</si>
  <si>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</si>
  <si>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</si>
  <si>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</si>
  <si>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</si>
  <si>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</si>
  <si>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</si>
  <si>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</si>
  <si>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</si>
  <si>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</si>
  <si>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</si>
  <si>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</si>
  <si>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</si>
  <si>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</si>
  <si>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</si>
  <si>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</si>
  <si>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</si>
  <si>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</si>
  <si>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</si>
  <si>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</si>
  <si>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</si>
  <si>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</si>
  <si>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</si>
  <si>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</si>
  <si>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</si>
  <si>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</si>
  <si>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</si>
  <si>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</si>
  <si>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</si>
  <si>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</si>
  <si>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</si>
  <si>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</si>
  <si>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</si>
  <si>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</si>
  <si>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</si>
  <si>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</si>
  <si>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</si>
  <si>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</si>
  <si>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</si>
  <si>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</si>
  <si>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</si>
  <si>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</si>
  <si>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</si>
  <si>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</si>
  <si>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</si>
  <si>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</si>
  <si>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</si>
  <si>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</si>
  <si>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</si>
  <si>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</si>
  <si>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</si>
  <si>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</si>
  <si>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</si>
  <si>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</si>
  <si>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</si>
  <si>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</si>
  <si>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</si>
  <si>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</si>
  <si>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</si>
  <si>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</si>
  <si>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</si>
  <si>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</si>
  <si>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</si>
  <si>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</si>
  <si>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</si>
  <si>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</si>
  <si>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</si>
  <si>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</si>
  <si>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</si>
  <si>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</si>
  <si>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</si>
  <si>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</si>
  <si>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</si>
  <si>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</si>
  <si>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</si>
  <si>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</si>
  <si>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</si>
  <si>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</si>
  <si>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</si>
  <si>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</si>
  <si>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</si>
  <si>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</si>
  <si>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</si>
  <si>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</si>
  <si>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</si>
  <si>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</si>
  <si>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</si>
  <si>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</si>
  <si>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</si>
  <si>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</si>
  <si>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</si>
  <si>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</si>
  <si>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</si>
  <si>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</si>
  <si>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</si>
  <si>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</si>
  <si>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</si>
  <si>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</si>
  <si>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</si>
  <si>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</si>
  <si>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</si>
  <si>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</si>
  <si>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</si>
  <si>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</si>
  <si>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</si>
  <si>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</si>
  <si>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</si>
  <si>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</si>
  <si>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</si>
  <si>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</si>
  <si>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</si>
  <si>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</si>
  <si>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</si>
  <si>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</si>
  <si>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</si>
  <si>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</si>
  <si>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</si>
  <si>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</si>
  <si>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</si>
  <si>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</si>
  <si>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</si>
  <si>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</si>
  <si>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</si>
  <si>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</si>
  <si>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</si>
  <si>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</si>
  <si>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</si>
  <si>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</si>
  <si>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</si>
  <si>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</si>
  <si>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</si>
  <si>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</si>
  <si>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</si>
  <si>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</si>
  <si>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</si>
  <si>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</si>
  <si>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</si>
  <si>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</si>
  <si>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</si>
  <si>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</si>
  <si>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</si>
  <si>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</si>
  <si>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</si>
  <si>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</si>
  <si>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</si>
  <si>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</si>
  <si>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</si>
  <si>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</si>
  <si>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</si>
  <si>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</si>
  <si>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</si>
  <si>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</si>
  <si>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</si>
  <si>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</si>
  <si>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</si>
  <si>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</si>
  <si>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</si>
  <si>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</si>
  <si>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</si>
  <si>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</si>
  <si>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</si>
  <si>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</si>
  <si>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</si>
  <si>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</si>
  <si>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</si>
  <si>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</si>
  <si>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</si>
  <si>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</si>
  <si>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</si>
  <si>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</si>
  <si>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</si>
  <si>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</si>
  <si>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</si>
  <si>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</si>
  <si>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</si>
  <si>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</si>
  <si>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</si>
  <si>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</si>
  <si>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</si>
  <si>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</si>
  <si>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</si>
  <si>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</si>
  <si>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</si>
  <si>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</si>
  <si>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</si>
  <si>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</si>
  <si>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</si>
  <si>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</si>
  <si>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</si>
  <si>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</si>
  <si>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</si>
  <si>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</si>
  <si>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</si>
  <si>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</si>
  <si>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</si>
  <si>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</si>
  <si>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</si>
  <si>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</si>
  <si>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</si>
  <si>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</si>
  <si>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</si>
  <si>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</si>
  <si>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</si>
  <si>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</si>
  <si>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</si>
  <si>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</si>
  <si>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</si>
  <si>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</si>
  <si>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</si>
  <si>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</si>
  <si>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</si>
  <si>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</si>
  <si>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</si>
  <si>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</si>
  <si>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</si>
  <si>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</si>
  <si>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</si>
  <si>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</si>
  <si>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</si>
  <si>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</si>
  <si>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</si>
  <si>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</si>
  <si>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</si>
  <si>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</si>
  <si>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</si>
  <si>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</si>
  <si>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</si>
  <si>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</si>
  <si>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</si>
  <si>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</si>
  <si>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</si>
  <si>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</si>
  <si>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</si>
  <si>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</si>
  <si>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</si>
  <si>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</si>
  <si>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</si>
  <si>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</si>
  <si>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</si>
  <si>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</si>
  <si>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</si>
  <si>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</si>
  <si>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</si>
  <si>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</si>
  <si>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</si>
  <si>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</si>
  <si>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</si>
  <si>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</si>
  <si>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</si>
  <si>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</si>
  <si>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</si>
  <si>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</si>
  <si>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</si>
  <si>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</si>
  <si>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</si>
  <si>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</si>
  <si>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</si>
  <si>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</si>
  <si>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</si>
  <si>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</si>
  <si>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</si>
  <si>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</si>
  <si>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</si>
  <si>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</si>
  <si>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</si>
  <si>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</si>
  <si>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</si>
  <si>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</si>
  <si>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</si>
  <si>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</si>
  <si>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</si>
  <si>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</si>
  <si>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</si>
  <si>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</si>
  <si>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</si>
  <si>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</si>
  <si>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</si>
  <si>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</si>
  <si>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</si>
  <si>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</si>
  <si>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</si>
  <si>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</si>
  <si>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</si>
  <si>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</si>
  <si>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</si>
  <si>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</si>
  <si>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</si>
  <si>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</si>
  <si>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</si>
  <si>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</si>
  <si>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</si>
  <si>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</si>
  <si>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</si>
  <si>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</si>
  <si>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</si>
  <si>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</si>
  <si>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</si>
  <si>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</si>
  <si>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</si>
  <si>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</si>
  <si>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</si>
  <si>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</si>
  <si>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</si>
  <si>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</si>
  <si>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</si>
  <si>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</si>
  <si>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</si>
  <si>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</si>
  <si>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</si>
  <si>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</si>
  <si>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</si>
  <si>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</si>
  <si>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</si>
  <si>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</si>
  <si>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</si>
  <si>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</si>
  <si>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</si>
  <si>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</si>
  <si>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</si>
  <si>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</si>
  <si>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</si>
  <si>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</si>
  <si>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</si>
  <si>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</si>
  <si>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</si>
  <si>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</si>
  <si>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</si>
  <si>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</si>
  <si>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</si>
  <si>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</si>
  <si>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</si>
  <si>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</si>
  <si>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</si>
  <si>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</si>
  <si>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</si>
  <si>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</si>
  <si>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</si>
  <si>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</si>
  <si>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</si>
  <si>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</si>
  <si>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</si>
  <si>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</si>
  <si>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</si>
  <si>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</si>
  <si>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</si>
  <si>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</si>
  <si>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</si>
  <si>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</si>
  <si>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</si>
  <si>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</si>
  <si>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</si>
  <si>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</si>
  <si>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</si>
  <si>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</si>
  <si>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</si>
  <si>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</si>
  <si>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</si>
  <si>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</si>
  <si>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</si>
  <si>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</si>
  <si>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</si>
  <si>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</si>
  <si>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</si>
  <si>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</si>
  <si>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</si>
  <si>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</si>
  <si>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</si>
  <si>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</si>
  <si>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</si>
  <si>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</si>
  <si>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</si>
  <si>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</si>
  <si>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</si>
  <si>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</si>
  <si>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</si>
  <si>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</si>
  <si>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</si>
  <si>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</si>
  <si>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</si>
  <si>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</si>
  <si>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</si>
  <si>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</si>
  <si>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</si>
  <si>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</si>
  <si>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</si>
  <si>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</si>
  <si>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</si>
  <si>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</si>
  <si>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</si>
  <si>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</si>
  <si>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</si>
  <si>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</si>
  <si>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</si>
  <si>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</si>
  <si>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</si>
  <si>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</si>
  <si>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</si>
  <si>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</si>
  <si>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</si>
  <si>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</si>
  <si>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</si>
  <si>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</si>
  <si>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</si>
  <si>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</si>
  <si>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</si>
  <si>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</si>
  <si>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</si>
  <si>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</si>
  <si>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</si>
  <si>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</si>
  <si>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</si>
  <si>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</si>
  <si>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</si>
  <si>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</si>
  <si>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</si>
  <si>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</si>
  <si>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</si>
  <si>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</si>
  <si>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</si>
  <si>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</si>
  <si>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</si>
  <si>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</si>
  <si>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</si>
  <si>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</si>
  <si>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</si>
  <si>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</si>
  <si>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</si>
  <si>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</si>
  <si>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</si>
  <si>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</si>
  <si>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</si>
  <si>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</si>
  <si>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</si>
  <si>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</si>
  <si>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</si>
  <si>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</si>
  <si>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</si>
  <si>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</si>
  <si>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</si>
  <si>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</si>
  <si>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</si>
  <si>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</si>
  <si>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</si>
  <si>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</si>
  <si>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</si>
  <si>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</si>
  <si>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</si>
  <si>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</si>
  <si>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</si>
  <si>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</si>
  <si>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</si>
  <si>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</si>
  <si>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</si>
  <si>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</si>
  <si>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</si>
  <si>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</si>
  <si>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</si>
  <si>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</si>
  <si>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</si>
  <si>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</si>
  <si>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</si>
  <si>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</si>
  <si>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</si>
  <si>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</si>
  <si>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</si>
  <si>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</si>
  <si>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</si>
  <si>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</si>
  <si>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</si>
  <si>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</si>
  <si>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</si>
  <si>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</si>
  <si>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</si>
  <si>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</si>
  <si>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</si>
  <si>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</si>
  <si>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</si>
  <si>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</si>
  <si>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</si>
  <si>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</si>
  <si>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</si>
  <si>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</si>
  <si>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</si>
  <si>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</si>
  <si>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</si>
  <si>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</si>
  <si>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</si>
  <si>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</si>
  <si>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</si>
  <si>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</si>
  <si>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</si>
  <si>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</si>
  <si>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</si>
  <si>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</si>
  <si>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</si>
  <si>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</si>
  <si>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</si>
  <si>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</si>
  <si>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</si>
  <si>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</si>
  <si>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</si>
  <si>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</si>
  <si>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</si>
  <si>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</si>
  <si>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</si>
  <si>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</si>
  <si>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</si>
  <si>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</si>
  <si>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</si>
  <si>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</si>
  <si>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</si>
  <si>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</si>
  <si>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</si>
  <si>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</si>
  <si>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</si>
  <si>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</si>
  <si>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</si>
  <si>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</si>
  <si>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</si>
  <si>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</si>
  <si>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</si>
  <si>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</si>
  <si>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</si>
  <si>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</si>
  <si>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</si>
  <si>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</si>
  <si>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</si>
  <si>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</si>
  <si>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</si>
  <si>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</si>
  <si>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</si>
  <si>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</si>
  <si>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</si>
  <si>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</si>
  <si>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</si>
  <si>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</si>
  <si>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</si>
  <si>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</si>
  <si>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</si>
  <si>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</si>
  <si>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</si>
  <si>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</si>
  <si>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</si>
  <si>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</si>
  <si>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</si>
  <si>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</si>
  <si>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</si>
  <si>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</si>
  <si>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</si>
  <si>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</si>
  <si>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</si>
  <si>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</si>
  <si>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</si>
  <si>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</si>
  <si>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</si>
  <si>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</si>
  <si>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</si>
  <si>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</si>
  <si>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</si>
  <si>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</si>
  <si>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</si>
  <si>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</si>
  <si>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</si>
  <si>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</si>
  <si>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</si>
  <si>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</si>
  <si>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</si>
  <si>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</si>
  <si>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</si>
  <si>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</si>
  <si>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</si>
  <si>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</si>
  <si>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</si>
  <si>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</si>
  <si>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</si>
  <si>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</si>
  <si>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</si>
  <si>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</si>
  <si>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</si>
  <si>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</si>
  <si>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</si>
  <si>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</si>
  <si>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</si>
  <si>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</si>
  <si>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</si>
  <si>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</si>
  <si>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</si>
  <si>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</si>
  <si>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</si>
  <si>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</si>
  <si>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</si>
  <si>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</si>
  <si>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</si>
  <si>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</si>
  <si>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</si>
  <si>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</si>
  <si>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</si>
  <si>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</si>
  <si>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</si>
  <si>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</si>
  <si>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</si>
  <si>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</si>
  <si>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</si>
  <si>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</si>
  <si>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</si>
  <si>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</si>
  <si>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</si>
  <si>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</si>
  <si>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</si>
  <si>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</si>
  <si>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</si>
  <si>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</si>
  <si>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</si>
  <si>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</si>
  <si>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</si>
  <si>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</si>
  <si>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</si>
  <si>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</si>
  <si>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</si>
  <si>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</si>
  <si>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</si>
  <si>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</si>
  <si>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</si>
  <si>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</si>
  <si>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</si>
  <si>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</si>
  <si>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</si>
  <si>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</si>
  <si>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</si>
  <si>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</si>
  <si>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</si>
  <si>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</si>
  <si>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</si>
  <si>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</si>
  <si>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</si>
  <si>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</si>
  <si>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</si>
  <si>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</si>
  <si>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</si>
  <si>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</si>
  <si>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</si>
  <si>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</si>
  <si>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</si>
  <si>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</si>
  <si>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</si>
  <si>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</si>
  <si>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</si>
  <si>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</si>
  <si>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</si>
  <si>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</si>
  <si>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</si>
  <si>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</si>
  <si>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</si>
  <si>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</si>
  <si>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</si>
  <si>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</si>
  <si>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</si>
  <si>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</si>
  <si>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</si>
  <si>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</si>
  <si>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</si>
  <si>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</si>
  <si>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</si>
  <si>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</si>
  <si>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</si>
  <si>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</si>
  <si>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</si>
  <si>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</si>
  <si>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</si>
  <si>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</si>
  <si>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</si>
  <si>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</si>
  <si>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</si>
  <si>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</si>
  <si>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</si>
  <si>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</si>
  <si>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</si>
  <si>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</si>
  <si>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</si>
  <si>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</si>
  <si>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</si>
  <si>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</si>
  <si>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</si>
  <si>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</si>
  <si>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</si>
  <si>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</si>
  <si>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</si>
  <si>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</si>
  <si>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</si>
  <si>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</si>
  <si>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</si>
  <si>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</si>
  <si>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</si>
  <si>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</si>
  <si>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</si>
  <si>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</si>
  <si>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</si>
  <si>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</si>
  <si>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</si>
  <si>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</si>
  <si>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</si>
  <si>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</si>
  <si>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</si>
  <si>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</si>
  <si>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</si>
  <si>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</si>
  <si>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</si>
  <si>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</si>
  <si>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</si>
  <si>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</si>
  <si>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</si>
  <si>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</si>
  <si>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</si>
  <si>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</si>
  <si>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</si>
  <si>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</si>
  <si>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</si>
  <si>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</si>
  <si>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</si>
  <si>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</si>
  <si>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</si>
  <si>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</si>
  <si>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</si>
  <si>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</si>
  <si>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</si>
  <si>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</si>
  <si>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</si>
  <si>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</si>
  <si>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</si>
  <si>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</si>
  <si>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</si>
  <si>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</si>
  <si>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</si>
  <si>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</si>
  <si>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</si>
  <si>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</si>
  <si>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</si>
  <si>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</si>
  <si>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</si>
  <si>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</si>
  <si>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</si>
  <si>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</si>
  <si>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</si>
  <si>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</si>
  <si>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</si>
  <si>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</si>
  <si>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</si>
  <si>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</si>
  <si>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</si>
  <si>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</si>
  <si>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</si>
  <si>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</si>
  <si>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</si>
  <si>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</si>
  <si>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</si>
  <si>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</si>
  <si>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</si>
  <si>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</si>
  <si>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</si>
  <si>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</si>
  <si>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</si>
  <si>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</si>
  <si>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</si>
  <si>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</si>
  <si>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</si>
  <si>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</si>
  <si>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</si>
  <si>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</si>
  <si>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</si>
  <si>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</si>
  <si>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</si>
  <si>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</si>
  <si>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</si>
  <si>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</si>
  <si>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</si>
  <si>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</si>
  <si>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</si>
  <si>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</si>
  <si>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</si>
  <si>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</si>
  <si>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</si>
  <si>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</si>
  <si>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</si>
  <si>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</si>
  <si>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</si>
  <si>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</si>
  <si>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</si>
  <si>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</si>
  <si>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</si>
  <si>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</si>
  <si>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</si>
  <si>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</si>
  <si>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</si>
  <si>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</si>
  <si>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</si>
  <si>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</si>
  <si>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</si>
  <si>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</si>
  <si>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</si>
  <si>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</si>
  <si>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</si>
  <si>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</si>
  <si>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</si>
  <si>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</si>
  <si>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</si>
  <si>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</si>
  <si>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</si>
  <si>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</si>
  <si>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</si>
  <si>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</si>
  <si>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</si>
  <si>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</si>
  <si>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</si>
  <si>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</si>
  <si>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</si>
  <si>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</si>
  <si>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</si>
  <si>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</si>
  <si>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</si>
  <si>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</si>
  <si>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</si>
  <si>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</si>
  <si>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</si>
  <si>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</si>
  <si>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</si>
  <si>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</si>
  <si>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</si>
  <si>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</si>
  <si>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</si>
  <si>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</si>
  <si>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</si>
  <si>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</si>
  <si>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</si>
  <si>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</si>
  <si>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</si>
  <si>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</si>
  <si>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</si>
  <si>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</si>
  <si>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</si>
  <si>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</si>
  <si>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</si>
  <si>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</si>
  <si>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</si>
  <si>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</si>
  <si>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</si>
  <si>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</si>
  <si>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</si>
  <si>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</si>
  <si>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</si>
  <si>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</si>
  <si>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</si>
  <si>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</si>
  <si>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</si>
  <si>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</si>
  <si>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</si>
  <si>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</si>
  <si>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</si>
  <si>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</si>
  <si>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</si>
  <si>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</si>
  <si>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</si>
  <si>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</si>
  <si>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</si>
  <si>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</si>
  <si>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</si>
  <si>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</si>
  <si>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</si>
  <si>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</si>
  <si>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</si>
  <si>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</si>
  <si>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</si>
  <si>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</si>
  <si>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</si>
  <si>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</si>
  <si>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</si>
  <si>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</si>
  <si>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</si>
  <si>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</si>
  <si>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</si>
  <si>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</si>
  <si>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</si>
  <si>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</si>
  <si>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</si>
  <si>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</si>
  <si>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</si>
  <si>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</si>
  <si>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</si>
  <si>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</si>
  <si>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</si>
  <si>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</si>
  <si>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</si>
  <si>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</si>
  <si>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</si>
  <si>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</si>
  <si>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</si>
  <si>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</si>
  <si>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</si>
  <si>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</si>
  <si>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</si>
  <si>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</si>
  <si>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</si>
  <si>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</si>
  <si>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</si>
  <si>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</si>
  <si>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</si>
  <si>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</si>
  <si>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</si>
  <si>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</si>
  <si>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</si>
  <si>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</si>
  <si>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</si>
  <si>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</si>
  <si>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</si>
  <si>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</si>
  <si>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</si>
  <si>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</si>
  <si>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</si>
  <si>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</si>
  <si>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</si>
  <si>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</si>
  <si>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</si>
  <si>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</si>
  <si>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</si>
  <si>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</si>
  <si>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</si>
  <si>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</si>
  <si>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</si>
  <si>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</si>
  <si>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</si>
  <si>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</si>
  <si>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</si>
  <si>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</si>
  <si>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</si>
  <si>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</si>
  <si>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</si>
  <si>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</si>
  <si>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</si>
  <si>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</si>
  <si>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</si>
  <si>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</si>
  <si>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</si>
  <si>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</si>
  <si>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</si>
  <si>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</si>
  <si>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</si>
  <si>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</si>
  <si>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</si>
  <si>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</si>
  <si>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</si>
  <si>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</si>
  <si>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</si>
  <si>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</si>
  <si>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</si>
  <si>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</si>
  <si>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</si>
  <si>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</si>
  <si>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</si>
  <si>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</si>
  <si>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</si>
  <si>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</si>
  <si>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</si>
  <si>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</si>
  <si>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</si>
  <si>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</si>
  <si>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</si>
  <si>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</si>
  <si>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</si>
  <si>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</si>
  <si>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</si>
  <si>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</si>
  <si>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</si>
  <si>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</si>
  <si>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</si>
  <si>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</si>
  <si>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</si>
  <si>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</si>
  <si>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</si>
  <si>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</si>
  <si>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</si>
  <si>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</si>
  <si>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</si>
  <si>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</si>
  <si>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</si>
  <si>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</si>
  <si>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</si>
  <si>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</si>
  <si>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</si>
  <si>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</si>
  <si>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</si>
  <si>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</si>
  <si>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</si>
  <si>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</si>
  <si>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</si>
  <si>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</si>
  <si>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</si>
  <si>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</si>
  <si>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</si>
  <si>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</si>
  <si>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</si>
  <si>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</si>
  <si>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</si>
  <si>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</si>
  <si>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</si>
  <si>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</si>
  <si>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</si>
  <si>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</si>
  <si>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</si>
  <si>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</si>
  <si>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</si>
  <si>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</si>
  <si>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</si>
  <si>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</si>
  <si>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</si>
  <si>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</si>
  <si>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</si>
  <si>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</si>
  <si>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</si>
  <si>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</si>
  <si>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</si>
  <si>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</si>
  <si>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</si>
  <si>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</si>
  <si>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</si>
  <si>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</si>
  <si>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</si>
  <si>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</si>
  <si>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</si>
  <si>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</si>
  <si>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</si>
  <si>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</si>
  <si>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</si>
  <si>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</si>
  <si>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</si>
  <si>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</si>
  <si>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</si>
  <si>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</si>
  <si>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</si>
  <si>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</si>
  <si>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</si>
  <si>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</si>
  <si>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</si>
  <si>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</si>
  <si>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</si>
  <si>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</si>
  <si>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</si>
  <si>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</si>
  <si>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</si>
  <si>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</si>
  <si>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</si>
  <si>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</si>
  <si>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</si>
  <si>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</si>
  <si>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</si>
  <si>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</si>
  <si>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</si>
  <si>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</si>
  <si>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</si>
  <si>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</si>
  <si>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</si>
  <si>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</si>
  <si>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</si>
  <si>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</si>
  <si>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</si>
  <si>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</si>
  <si>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</si>
  <si>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</si>
  <si>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</si>
  <si>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</si>
  <si>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</si>
  <si>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</si>
  <si>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</si>
  <si>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</si>
  <si>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</si>
  <si>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</si>
  <si>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</si>
  <si>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</si>
  <si>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</si>
  <si>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</si>
  <si>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</si>
  <si>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</si>
  <si>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</si>
  <si>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</si>
  <si>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</si>
  <si>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</si>
  <si>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</si>
  <si>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</si>
  <si>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</si>
  <si>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</si>
  <si>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</si>
  <si>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</si>
  <si>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</si>
  <si>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</si>
  <si>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</si>
  <si>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</si>
  <si>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</si>
  <si>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</si>
  <si>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</si>
  <si>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</si>
  <si>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</si>
  <si>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</si>
  <si>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</si>
  <si>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</si>
  <si>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</si>
  <si>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</si>
  <si>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</si>
  <si>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</si>
  <si>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</si>
  <si>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</si>
  <si>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</si>
  <si>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</si>
  <si>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</si>
  <si>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</si>
  <si>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</si>
  <si>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</si>
  <si>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</si>
  <si>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</si>
  <si>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</si>
  <si>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</si>
  <si>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</si>
  <si>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</si>
  <si>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</si>
  <si>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</si>
  <si>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</si>
  <si>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</si>
  <si>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</si>
  <si>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</si>
  <si>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</si>
  <si>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</si>
  <si>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</si>
  <si>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</si>
  <si>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</si>
  <si>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</si>
  <si>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</si>
  <si>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</si>
  <si>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</si>
  <si>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</si>
  <si>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</si>
  <si>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</si>
  <si>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</si>
  <si>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</si>
  <si>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</si>
  <si>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</si>
  <si>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</si>
  <si>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</si>
  <si>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</si>
  <si>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</si>
  <si>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</si>
  <si>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</si>
  <si>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</si>
  <si>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</si>
  <si>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</si>
  <si>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</si>
  <si>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</si>
  <si>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</si>
  <si>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</si>
  <si>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</si>
  <si>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</si>
  <si>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</si>
  <si>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</si>
  <si>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</si>
  <si>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</si>
  <si>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</si>
  <si>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</si>
  <si>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</si>
  <si>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</si>
  <si>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</si>
  <si>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</si>
  <si>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</si>
  <si>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</si>
  <si>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</si>
  <si>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</si>
  <si>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</si>
  <si>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</si>
  <si>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</si>
  <si>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</si>
  <si>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</si>
  <si>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</si>
  <si>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</si>
  <si>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</si>
  <si>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</si>
  <si>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</si>
  <si>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</si>
  <si>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</si>
  <si>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</si>
  <si>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</si>
  <si>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</si>
  <si>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</si>
  <si>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</si>
  <si>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</si>
  <si>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</si>
  <si>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</si>
  <si>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</si>
  <si>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</si>
  <si>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</si>
  <si>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</si>
  <si>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</si>
  <si>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</si>
  <si>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</si>
  <si>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</si>
  <si>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</si>
  <si>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</si>
  <si>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</si>
  <si>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</si>
  <si>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</si>
  <si>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</si>
  <si>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</si>
  <si>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</si>
  <si>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</si>
  <si>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</si>
  <si>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</si>
  <si>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</si>
  <si>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</si>
  <si>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</si>
  <si>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</si>
  <si>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</si>
  <si>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</si>
  <si>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</si>
  <si>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</si>
  <si>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</si>
  <si>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</si>
  <si>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</si>
  <si>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</si>
  <si>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</si>
  <si>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</si>
  <si>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</si>
  <si>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</si>
  <si>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</si>
  <si>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</si>
  <si>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</si>
  <si>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</si>
  <si>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</si>
  <si>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</si>
  <si>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</si>
  <si>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</si>
  <si>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</si>
  <si>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</si>
  <si>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</si>
  <si>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</si>
  <si>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</si>
  <si>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</si>
  <si>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</si>
  <si>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</si>
  <si>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</si>
  <si>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</si>
  <si>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</si>
  <si>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</si>
  <si>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</si>
  <si>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</si>
  <si>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</si>
  <si>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</si>
  <si>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</si>
  <si>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</si>
  <si>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</si>
  <si>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</si>
  <si>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</si>
  <si>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</si>
  <si>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</si>
  <si>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</si>
  <si>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</si>
  <si>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</si>
  <si>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</si>
  <si>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</si>
  <si>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</si>
  <si>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</si>
  <si>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</si>
  <si>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</si>
  <si>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</si>
  <si>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</si>
  <si>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</si>
  <si>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</si>
  <si>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</si>
  <si>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</si>
  <si>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</si>
  <si>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</si>
  <si>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</si>
  <si>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</si>
  <si>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</si>
  <si>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</si>
  <si>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</si>
  <si>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</si>
  <si>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</si>
  <si>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</si>
  <si>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</si>
  <si>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</si>
  <si>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</si>
  <si>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</si>
  <si>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</si>
  <si>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</si>
  <si>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</si>
  <si>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</si>
  <si>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</si>
  <si>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</si>
  <si>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</si>
  <si>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</si>
  <si>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</si>
  <si>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</si>
  <si>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</si>
  <si>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</si>
  <si>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</si>
  <si>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</si>
  <si>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</si>
  <si>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</si>
  <si>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</si>
  <si>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</si>
  <si>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</si>
  <si>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</si>
  <si>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</si>
  <si>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</si>
  <si>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</si>
  <si>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</si>
  <si>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</si>
  <si>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</si>
  <si>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</si>
  <si>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</si>
  <si>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</si>
  <si>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</si>
  <si>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</si>
  <si>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</si>
  <si>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</si>
  <si>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</si>
  <si>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</si>
  <si>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</si>
  <si>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</si>
  <si>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</si>
  <si>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</si>
  <si>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</si>
  <si>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</si>
  <si>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</si>
  <si>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</si>
  <si>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</si>
  <si>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</si>
  <si>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</si>
  <si>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</si>
  <si>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</si>
  <si>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</si>
  <si>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</si>
  <si>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</si>
  <si>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</si>
  <si>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</si>
  <si>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</si>
  <si>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</si>
  <si>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</si>
  <si>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</si>
  <si>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</si>
  <si>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</si>
  <si>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</si>
  <si>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</si>
  <si>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</si>
  <si>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</si>
  <si>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</si>
  <si>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</si>
  <si>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</si>
  <si>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</si>
  <si>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</si>
  <si>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</si>
  <si>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</si>
  <si>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</si>
  <si>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</si>
  <si>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</si>
  <si>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</si>
  <si>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</si>
  <si>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</si>
  <si>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</si>
  <si>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</si>
  <si>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</si>
  <si>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</si>
  <si>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</si>
  <si>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</si>
  <si>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</si>
  <si>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</si>
  <si>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</si>
  <si>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</si>
  <si>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</si>
  <si>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</si>
  <si>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</si>
  <si>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</si>
  <si>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</si>
  <si>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</si>
  <si>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</si>
  <si>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</si>
  <si>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</si>
  <si>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</si>
  <si>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</si>
  <si>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</si>
  <si>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</si>
  <si>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</si>
  <si>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</si>
  <si>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</si>
  <si>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</si>
  <si>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</si>
  <si>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</si>
  <si>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</si>
  <si>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</si>
  <si>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</si>
  <si>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</si>
  <si>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</si>
  <si>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</si>
  <si>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</si>
  <si>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</si>
  <si>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</si>
  <si>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</si>
  <si>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</si>
  <si>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</si>
  <si>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</si>
  <si>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</si>
  <si>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</si>
  <si>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</si>
  <si>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</si>
  <si>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</si>
  <si>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</si>
  <si>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</si>
  <si>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</si>
  <si>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</si>
  <si>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</si>
  <si>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</si>
  <si>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</si>
  <si>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</si>
  <si>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</si>
  <si>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</si>
  <si>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</si>
  <si>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</si>
  <si>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</si>
  <si>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</si>
  <si>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</si>
  <si>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</si>
  <si>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</si>
  <si>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</si>
  <si>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</si>
  <si>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</si>
  <si>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</si>
  <si>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</si>
  <si>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</si>
  <si>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</si>
  <si>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</si>
  <si>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</si>
  <si>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</si>
  <si>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</si>
  <si>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</si>
  <si>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</si>
  <si>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</si>
  <si>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</si>
  <si>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</si>
  <si>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</si>
  <si>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</si>
  <si>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</si>
  <si>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</si>
  <si>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</si>
  <si>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</si>
  <si>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</si>
  <si>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</si>
  <si>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</si>
  <si>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</si>
  <si>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</si>
  <si>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</si>
  <si>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</si>
  <si>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</si>
  <si>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</si>
  <si>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</si>
  <si>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</si>
  <si>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</si>
  <si>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</si>
  <si>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</si>
  <si>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</si>
  <si>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</si>
  <si>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</si>
  <si>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</si>
  <si>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</si>
  <si>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</si>
  <si>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</si>
  <si>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</si>
  <si>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</si>
  <si>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</si>
  <si>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</si>
  <si>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</si>
  <si>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</si>
  <si>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</si>
  <si>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</si>
  <si>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</si>
  <si>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</si>
  <si>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</si>
  <si>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</si>
  <si>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</si>
  <si>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</si>
  <si>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</si>
  <si>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</si>
  <si>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</si>
  <si>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</si>
  <si>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</si>
  <si>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</si>
  <si>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</si>
  <si>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</si>
  <si>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</si>
  <si>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</si>
  <si>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</si>
  <si>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</si>
  <si>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</si>
  <si>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</si>
  <si>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</si>
  <si>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</si>
  <si>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</si>
  <si>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</si>
  <si>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</si>
  <si>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</si>
  <si>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</si>
  <si>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</si>
  <si>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</si>
  <si>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</si>
  <si>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</si>
  <si>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</si>
  <si>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</si>
  <si>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</si>
  <si>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</si>
  <si>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</si>
  <si>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</si>
  <si>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</si>
  <si>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</si>
  <si>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</si>
  <si>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</si>
  <si>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</si>
  <si>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</si>
  <si>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</si>
  <si>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</si>
  <si>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</si>
  <si>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</si>
  <si>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</si>
  <si>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</si>
  <si>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</si>
  <si>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</si>
  <si>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</si>
  <si>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</si>
  <si>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</si>
  <si>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</si>
  <si>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</si>
  <si>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</si>
  <si>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</si>
  <si>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</si>
  <si>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</si>
  <si>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</si>
  <si>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</si>
  <si>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</si>
  <si>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</si>
  <si>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</si>
  <si>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</si>
  <si>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</si>
  <si>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</si>
  <si>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</si>
  <si>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</si>
  <si>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</si>
  <si>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</si>
  <si>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</si>
  <si>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</si>
  <si>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</si>
  <si>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</si>
  <si>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</si>
  <si>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</si>
  <si>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</si>
  <si>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</si>
  <si>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</si>
  <si>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</si>
  <si>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</si>
  <si>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</si>
  <si>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</si>
  <si>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</si>
  <si>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</si>
  <si>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</si>
  <si>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</si>
  <si>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</si>
  <si>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</si>
  <si>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</si>
  <si>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</si>
  <si>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</si>
  <si>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</si>
  <si>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</si>
  <si>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</si>
  <si>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</si>
  <si>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</si>
  <si>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</si>
  <si>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</si>
  <si>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</si>
  <si>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</si>
  <si>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</si>
  <si>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</si>
  <si>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</si>
  <si>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</si>
  <si>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</si>
  <si>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</si>
  <si>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</si>
  <si>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</si>
  <si>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</si>
  <si>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</si>
  <si>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</si>
  <si>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</si>
  <si>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</si>
  <si>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</si>
  <si>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</si>
  <si>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</si>
  <si>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</si>
  <si>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</si>
  <si>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</si>
  <si>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</si>
  <si>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</si>
  <si>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</si>
  <si>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</si>
  <si>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</si>
  <si>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</si>
  <si>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</si>
  <si>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</si>
  <si>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</si>
  <si>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</si>
  <si>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</si>
  <si>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</si>
  <si>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</si>
  <si>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</si>
  <si>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</si>
  <si>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</si>
  <si>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</si>
  <si>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</si>
  <si>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</si>
  <si>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</si>
  <si>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</si>
  <si>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</si>
  <si>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</si>
  <si>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</si>
  <si>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</si>
  <si>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</si>
  <si>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</si>
  <si>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</si>
  <si>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</si>
  <si>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</si>
  <si>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</si>
  <si>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</si>
  <si>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</si>
  <si>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</si>
  <si>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</si>
  <si>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</si>
  <si>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</si>
  <si>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</si>
  <si>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</si>
  <si>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</si>
  <si>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</si>
  <si>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</si>
  <si>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</si>
  <si>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</si>
  <si>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</si>
  <si>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</si>
  <si>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</si>
  <si>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</si>
  <si>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</si>
  <si>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</si>
  <si>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</si>
  <si>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</si>
  <si>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</si>
  <si>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</si>
  <si>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</si>
  <si>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</si>
  <si>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</si>
  <si>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</si>
  <si>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</si>
  <si>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</si>
  <si>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</si>
  <si>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</si>
  <si>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</si>
  <si>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</si>
  <si>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</si>
  <si>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</si>
  <si>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</si>
  <si>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</si>
  <si>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</si>
  <si>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</si>
  <si>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</si>
  <si>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</si>
  <si>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</si>
  <si>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</si>
  <si>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</si>
  <si>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</si>
  <si>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</si>
  <si>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</si>
  <si>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</si>
  <si>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</si>
  <si>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</si>
  <si>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</si>
  <si>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</si>
  <si>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</si>
  <si>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</si>
  <si>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</si>
  <si>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</si>
  <si>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</si>
  <si>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</si>
  <si>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</si>
  <si>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</si>
  <si>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</si>
  <si>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</si>
  <si>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</si>
  <si>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</si>
  <si>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</si>
  <si>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</si>
  <si>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</si>
  <si>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</si>
  <si>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</si>
  <si>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</si>
  <si>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</si>
  <si>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</si>
  <si>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</si>
  <si>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</si>
  <si>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</si>
  <si>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</si>
  <si>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</si>
  <si>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</si>
  <si>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</si>
  <si>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</si>
  <si>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</si>
  <si>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</si>
  <si>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</si>
  <si>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</si>
  <si>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</si>
  <si>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</si>
  <si>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</si>
  <si>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</si>
  <si>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</si>
  <si>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</si>
  <si>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</si>
  <si>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</si>
  <si>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</si>
  <si>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</si>
  <si>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</si>
  <si>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</si>
  <si>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</si>
  <si>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</si>
  <si>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</si>
  <si>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</si>
  <si>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</si>
  <si>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</si>
  <si>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</si>
  <si>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</si>
  <si>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</si>
  <si>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</si>
  <si>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</si>
  <si>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</si>
  <si>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</si>
  <si>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</si>
  <si>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</si>
  <si>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</si>
  <si>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</si>
  <si>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</si>
  <si>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</si>
  <si>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</si>
  <si>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</si>
  <si>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</si>
  <si>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</si>
  <si>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</si>
  <si>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</si>
  <si>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</si>
  <si>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</si>
  <si>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</si>
  <si>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</si>
  <si>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</si>
  <si>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</si>
  <si>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</si>
  <si>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</si>
  <si>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</si>
  <si>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</si>
  <si>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</si>
  <si>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</si>
  <si>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</si>
  <si>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</si>
  <si>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</si>
  <si>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</si>
  <si>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</si>
  <si>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</si>
  <si>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</si>
  <si>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</si>
  <si>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</si>
  <si>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</si>
  <si>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</si>
  <si>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</si>
  <si>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</si>
  <si>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</si>
  <si>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</si>
  <si>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</si>
  <si>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</si>
  <si>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</si>
  <si>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</si>
  <si>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</si>
  <si>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</si>
  <si>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</si>
  <si>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</si>
  <si>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</si>
  <si>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</si>
  <si>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</si>
  <si>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</si>
  <si>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</si>
  <si>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</si>
  <si>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</si>
  <si>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</si>
  <si>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</si>
  <si>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</si>
  <si>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</si>
  <si>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</si>
  <si>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</si>
  <si>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</si>
  <si>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</si>
  <si>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</si>
  <si>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</si>
  <si>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</si>
  <si>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</si>
  <si>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</si>
  <si>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</si>
  <si>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</si>
  <si>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</si>
  <si>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</si>
  <si>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</si>
  <si>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</si>
  <si>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</si>
  <si>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</si>
  <si>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</si>
  <si>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</si>
  <si>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</si>
  <si>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</si>
  <si>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</si>
  <si>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</si>
  <si>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</si>
  <si>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</si>
  <si>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</si>
  <si>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</si>
  <si>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</si>
  <si>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</si>
  <si>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</si>
  <si>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</si>
  <si>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</si>
  <si>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</si>
  <si>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</si>
  <si>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</si>
  <si>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</si>
  <si>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</si>
  <si>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</si>
  <si>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</si>
  <si>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</si>
  <si>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</si>
  <si>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</si>
  <si>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</si>
  <si>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</si>
  <si>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</si>
  <si>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</si>
  <si>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</si>
  <si>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</si>
  <si>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</si>
  <si>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</si>
  <si>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</si>
  <si>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</si>
  <si>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</si>
  <si>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</si>
  <si>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</si>
  <si>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</si>
  <si>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</si>
  <si>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</si>
  <si>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</si>
  <si>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</si>
  <si>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</si>
  <si>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</si>
  <si>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</si>
  <si>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</si>
  <si>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</si>
  <si>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</si>
  <si>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</si>
  <si>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</si>
  <si>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</si>
  <si>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</si>
  <si>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</si>
  <si>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</si>
  <si>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</si>
  <si>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</si>
  <si>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</si>
  <si>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</si>
  <si>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</si>
  <si>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</si>
  <si>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</si>
  <si>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</si>
  <si>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</si>
  <si>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</si>
  <si>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</si>
  <si>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</si>
  <si>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</si>
  <si>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</si>
  <si>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</si>
  <si>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</si>
  <si>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</si>
  <si>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</si>
  <si>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</si>
  <si>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</si>
  <si>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</si>
  <si>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</si>
  <si>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</si>
  <si>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</si>
  <si>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</si>
  <si>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</si>
  <si>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</si>
  <si>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</si>
  <si>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</si>
  <si>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</si>
  <si>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</si>
  <si>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</si>
  <si>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</si>
  <si>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</si>
  <si>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</si>
  <si>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</si>
  <si>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</si>
  <si>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</si>
  <si>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</si>
  <si>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</si>
  <si>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</si>
  <si>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</si>
  <si>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</si>
  <si>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</si>
  <si>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</si>
  <si>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</si>
  <si>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</si>
  <si>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</si>
  <si>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</si>
  <si>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</si>
  <si>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</si>
  <si>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</si>
  <si>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</si>
  <si>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</si>
  <si>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</si>
  <si>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</si>
  <si>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</si>
  <si>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</si>
  <si>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</si>
  <si>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</si>
  <si>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</si>
  <si>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</si>
  <si>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</si>
  <si>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</si>
  <si>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</si>
  <si>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</si>
  <si>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</si>
  <si>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</si>
  <si>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</si>
  <si>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</si>
  <si>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</si>
  <si>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</si>
  <si>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</si>
  <si>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</si>
  <si>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</si>
  <si>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</si>
  <si>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</si>
  <si>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</si>
  <si>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</si>
  <si>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</si>
  <si>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</si>
  <si>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</si>
  <si>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</si>
  <si>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</si>
  <si>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</si>
  <si>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</si>
  <si>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</si>
  <si>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</si>
  <si>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</si>
  <si>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</si>
  <si>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</si>
  <si>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</si>
  <si>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</si>
  <si>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</si>
  <si>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</si>
  <si>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</si>
  <si>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</si>
  <si>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</si>
  <si>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</si>
  <si>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</si>
  <si>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</si>
  <si>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</si>
  <si>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</si>
  <si>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</si>
  <si>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</si>
  <si>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</si>
  <si>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</si>
  <si>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</si>
  <si>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</si>
  <si>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</si>
  <si>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</si>
  <si>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</si>
  <si>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</si>
  <si>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</si>
  <si>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</si>
  <si>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</si>
  <si>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</si>
  <si>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</si>
  <si>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</si>
  <si>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</si>
  <si>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</si>
  <si>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</si>
  <si>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</si>
  <si>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</si>
  <si>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</si>
  <si>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</si>
  <si>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</si>
  <si>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</si>
  <si>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</si>
  <si>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</si>
  <si>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</si>
  <si>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</si>
  <si>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</si>
  <si>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</si>
  <si>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</si>
  <si>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</si>
  <si>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</si>
  <si>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</si>
  <si>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</si>
  <si>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</si>
  <si>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</si>
  <si>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</si>
  <si>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</si>
  <si>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</si>
  <si>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</si>
  <si>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</si>
  <si>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</si>
  <si>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</si>
  <si>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</si>
  <si>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</si>
  <si>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</si>
  <si>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</si>
  <si>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</si>
  <si>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</si>
  <si>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</si>
  <si>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</si>
  <si>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</si>
  <si>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</si>
  <si>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</si>
  <si>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</si>
  <si>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</si>
  <si>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</si>
  <si>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</si>
  <si>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</si>
  <si>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</si>
  <si>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</si>
  <si>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</si>
  <si>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</si>
  <si>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</si>
  <si>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</si>
  <si>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</si>
  <si>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</si>
  <si>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</si>
  <si>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</si>
  <si>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</si>
  <si>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</si>
  <si>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</si>
  <si>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</si>
  <si>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</si>
  <si>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</si>
  <si>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</si>
  <si>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</si>
  <si>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</si>
  <si>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</si>
  <si>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</si>
  <si>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</si>
  <si>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</si>
  <si>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</si>
  <si>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</si>
  <si>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</si>
  <si>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</si>
  <si>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</si>
  <si>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</si>
  <si>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</si>
  <si>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</si>
  <si>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</si>
  <si>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</si>
  <si>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</si>
  <si>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</si>
  <si>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</si>
  <si>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</si>
  <si>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</si>
  <si>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</si>
  <si>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</si>
  <si>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</si>
  <si>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</si>
  <si>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</si>
  <si>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</si>
  <si>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</si>
  <si>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</si>
  <si>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</si>
  <si>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</si>
  <si>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</si>
  <si>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</si>
  <si>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</si>
  <si>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</si>
  <si>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</si>
  <si>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</si>
  <si>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</si>
  <si>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</si>
  <si>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</si>
  <si>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</si>
  <si>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</si>
  <si>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</si>
  <si>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</si>
  <si>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</si>
  <si>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</si>
  <si>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</si>
  <si>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</si>
  <si>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</si>
  <si>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</si>
  <si>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</si>
  <si>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</si>
  <si>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</si>
  <si>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</si>
  <si>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</si>
  <si>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</si>
  <si>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</si>
  <si>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</si>
  <si>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</si>
  <si>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</si>
  <si>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</si>
  <si>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</si>
  <si>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</si>
  <si>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</si>
  <si>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</si>
  <si>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</si>
  <si>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</si>
  <si>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</si>
  <si>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</si>
  <si>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</si>
  <si>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</si>
  <si>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</si>
  <si>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</si>
  <si>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</si>
  <si>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</si>
  <si>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</si>
  <si>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</si>
  <si>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</si>
  <si>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</si>
  <si>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</si>
  <si>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</si>
  <si>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</si>
  <si>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</si>
  <si>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</si>
  <si>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</si>
  <si>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</si>
  <si>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</si>
  <si>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</si>
  <si>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</si>
  <si>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</si>
  <si>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</si>
  <si>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</si>
  <si>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</si>
  <si>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</si>
  <si>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</si>
  <si>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</si>
  <si>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</si>
  <si>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</si>
  <si>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</si>
  <si>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</si>
  <si>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</si>
  <si>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</si>
  <si>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</si>
  <si>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</si>
  <si>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</si>
  <si>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</si>
  <si>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</si>
  <si>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</si>
  <si>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</si>
  <si>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</si>
  <si>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</si>
  <si>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</si>
  <si>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</si>
  <si>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</si>
  <si>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</si>
  <si>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</si>
  <si>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</si>
  <si>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</si>
  <si>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</si>
  <si>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</si>
  <si>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</si>
  <si>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</si>
  <si>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</si>
  <si>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</si>
  <si>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</si>
  <si>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</si>
  <si>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</si>
  <si>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</si>
  <si>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</si>
  <si>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</si>
  <si>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</si>
  <si>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</si>
  <si>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</si>
  <si>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</si>
  <si>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</si>
  <si>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</si>
  <si>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</si>
  <si>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</si>
  <si>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</si>
  <si>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</si>
  <si>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</si>
  <si>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</si>
  <si>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</si>
  <si>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</si>
  <si>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</si>
  <si>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</si>
  <si>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</si>
  <si>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</si>
  <si>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</si>
  <si>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</si>
  <si>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</si>
  <si>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</si>
  <si>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</si>
  <si>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</si>
  <si>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</si>
  <si>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</si>
  <si>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</si>
  <si>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</si>
  <si>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</si>
  <si>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</si>
  <si>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</si>
  <si>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</si>
  <si>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</si>
  <si>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</si>
  <si>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</si>
  <si>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</si>
  <si>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</si>
  <si>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</si>
  <si>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</si>
  <si>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</si>
  <si>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</si>
  <si>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</si>
  <si>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</si>
  <si>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</si>
  <si>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</si>
  <si>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</si>
  <si>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</si>
  <si>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</si>
  <si>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</si>
  <si>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</si>
  <si>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</si>
  <si>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</si>
  <si>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</si>
  <si>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</si>
  <si>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</si>
  <si>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</si>
  <si>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</si>
  <si>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</si>
  <si>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</si>
  <si>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</si>
  <si>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</si>
  <si>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</si>
  <si>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</si>
  <si>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</si>
  <si>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</si>
  <si>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</si>
  <si>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</si>
  <si>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</si>
  <si>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</si>
  <si>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</si>
  <si>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</si>
  <si>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</si>
  <si>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</si>
  <si>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</si>
  <si>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</si>
  <si>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</si>
  <si>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</si>
  <si>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</si>
  <si>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</si>
  <si>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</si>
  <si>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</si>
  <si>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</si>
  <si>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</si>
  <si>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</si>
  <si>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</si>
  <si>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</si>
  <si>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</si>
  <si>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</si>
  <si>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</si>
  <si>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</si>
  <si>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</si>
  <si>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</si>
  <si>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</si>
  <si>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</si>
  <si>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</si>
  <si>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</si>
  <si>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</si>
  <si>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</si>
  <si>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</si>
  <si>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</si>
  <si>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</si>
  <si>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</si>
  <si>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</si>
  <si>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</si>
  <si>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</si>
  <si>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</si>
  <si>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</si>
  <si>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</si>
  <si>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</si>
  <si>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</si>
  <si>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</si>
  <si>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</si>
  <si>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</si>
  <si>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</si>
  <si>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</si>
  <si>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</si>
  <si>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</si>
  <si>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</si>
  <si>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</si>
  <si>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</si>
  <si>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</si>
  <si>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</si>
  <si>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</si>
  <si>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</si>
  <si>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</si>
  <si>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</si>
  <si>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</si>
  <si>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</si>
  <si>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</si>
  <si>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</si>
  <si>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</si>
  <si>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</si>
  <si>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</si>
  <si>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</si>
  <si>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</si>
  <si>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</si>
  <si>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</si>
  <si>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</si>
  <si>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</si>
  <si>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</si>
  <si>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</si>
  <si>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</si>
  <si>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</si>
  <si>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</si>
  <si>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</si>
  <si>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</si>
  <si>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</si>
  <si>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</si>
  <si>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</si>
  <si>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</si>
  <si>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</si>
  <si>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</si>
  <si>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</si>
  <si>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</si>
  <si>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</si>
  <si>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</si>
  <si>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</si>
  <si>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</si>
  <si>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</si>
  <si>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</si>
  <si>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</si>
  <si>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</si>
  <si>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</si>
  <si>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</si>
  <si>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</si>
  <si>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</si>
  <si>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</si>
  <si>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</si>
  <si>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</si>
  <si>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</si>
  <si>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</si>
  <si>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</si>
  <si>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</si>
  <si>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</si>
  <si>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</si>
  <si>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</si>
  <si>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</si>
  <si>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</si>
  <si>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</si>
  <si>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</si>
  <si>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</si>
  <si>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</si>
  <si>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</si>
  <si>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</si>
  <si>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</si>
  <si>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</si>
  <si>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</si>
  <si>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</si>
  <si>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</si>
  <si>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</si>
  <si>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</si>
  <si>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</si>
  <si>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</si>
  <si>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</si>
  <si>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</si>
  <si>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</si>
  <si>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</si>
  <si>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</si>
  <si>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</si>
  <si>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</si>
  <si>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</si>
  <si>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</si>
  <si>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</si>
  <si>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</si>
  <si>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</si>
  <si>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</si>
  <si>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</si>
  <si>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</si>
  <si>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</si>
  <si>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</si>
  <si>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</si>
  <si>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</si>
  <si>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</si>
  <si>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</si>
  <si>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</si>
  <si>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</si>
  <si>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</si>
  <si>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</si>
  <si>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</si>
  <si>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</si>
  <si>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</si>
  <si>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</si>
  <si>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</si>
  <si>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</si>
  <si>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</si>
  <si>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</si>
  <si>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</si>
  <si>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</si>
  <si>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</si>
  <si>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</si>
  <si>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</si>
  <si>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</si>
  <si>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</si>
  <si>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</si>
  <si>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</si>
  <si>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</si>
  <si>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</si>
  <si>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</si>
  <si>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</si>
  <si>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</si>
  <si>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</si>
  <si>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</si>
  <si>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</si>
  <si>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</si>
  <si>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</si>
  <si>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</si>
  <si>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</si>
  <si>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</si>
  <si>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</si>
  <si>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</si>
  <si>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</si>
  <si>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</si>
  <si>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</si>
  <si>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</si>
  <si>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</si>
  <si>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</si>
  <si>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</si>
  <si>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</si>
  <si>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</si>
  <si>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</si>
  <si>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</si>
  <si>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</si>
  <si>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</si>
  <si>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</si>
  <si>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</si>
  <si>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</si>
  <si>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</si>
  <si>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</si>
  <si>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</si>
  <si>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</si>
  <si>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</si>
  <si>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</si>
  <si>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</si>
  <si>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</si>
  <si>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</si>
  <si>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</si>
  <si>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</si>
  <si>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</si>
  <si>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</si>
  <si>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</si>
  <si>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</si>
  <si>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</si>
  <si>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</si>
  <si>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</si>
  <si>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</si>
  <si>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</si>
  <si>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</si>
  <si>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</si>
  <si>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</si>
  <si>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</si>
  <si>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</si>
  <si>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</si>
  <si>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</si>
  <si>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</si>
  <si>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</si>
  <si>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</si>
  <si>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</si>
  <si>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</si>
  <si>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</si>
  <si>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</si>
  <si>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</si>
  <si>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</si>
  <si>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</si>
  <si>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</si>
  <si>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</si>
  <si>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</si>
  <si>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</si>
  <si>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</si>
  <si>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</si>
  <si>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</si>
  <si>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</si>
  <si>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</si>
  <si>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</si>
  <si>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</si>
  <si>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</si>
  <si>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</si>
  <si>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</si>
  <si>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</si>
  <si>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</si>
  <si>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</si>
  <si>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</si>
  <si>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</si>
  <si>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</si>
  <si>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</si>
  <si>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</si>
  <si>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</si>
  <si>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</si>
  <si>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</si>
  <si>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</si>
  <si>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</si>
  <si>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</si>
  <si>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</si>
  <si>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</si>
  <si>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</si>
  <si>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</si>
  <si>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</si>
  <si>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</si>
  <si>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</si>
  <si>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</si>
  <si>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</si>
  <si>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</si>
  <si>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</si>
  <si>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</si>
  <si>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</si>
  <si>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</si>
  <si>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</si>
  <si>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</si>
  <si>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</si>
  <si>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</si>
  <si>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</si>
  <si>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</si>
  <si>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</si>
  <si>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</si>
  <si>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</si>
  <si>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</si>
  <si>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</si>
  <si>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</si>
  <si>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</si>
  <si>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</si>
  <si>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</si>
  <si>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</si>
  <si>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</si>
  <si>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</si>
  <si>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</si>
  <si>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</si>
  <si>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</si>
  <si>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</si>
  <si>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</si>
  <si>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</si>
  <si>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</si>
  <si>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</si>
  <si>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</si>
  <si>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</si>
  <si>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</si>
  <si>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</si>
  <si>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</si>
  <si>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</si>
  <si>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</si>
  <si>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</si>
  <si>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</si>
  <si>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</si>
  <si>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</si>
  <si>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</si>
  <si>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</si>
  <si>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</si>
  <si>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</si>
  <si>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</si>
  <si>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</si>
  <si>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</si>
  <si>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</si>
  <si>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</si>
  <si>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</si>
  <si>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</si>
  <si>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</si>
  <si>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</si>
  <si>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</si>
  <si>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</si>
  <si>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</si>
  <si>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</si>
  <si>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</si>
  <si>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</si>
  <si>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</si>
  <si>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</si>
  <si>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</si>
  <si>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</si>
  <si>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</si>
  <si>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</si>
  <si>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</si>
  <si>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</si>
  <si>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</si>
  <si>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</si>
  <si>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</si>
  <si>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</si>
  <si>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</si>
  <si>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</si>
  <si>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</si>
  <si>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</si>
  <si>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</si>
  <si>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</si>
  <si>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</si>
  <si>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</si>
  <si>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</si>
  <si>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</si>
  <si>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</si>
  <si>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</si>
  <si>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</si>
  <si>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</si>
  <si>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</si>
  <si>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</si>
  <si>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</si>
  <si>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</si>
  <si>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</si>
  <si>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</si>
  <si>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</si>
  <si>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</si>
  <si>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</si>
  <si>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</si>
  <si>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</si>
  <si>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</si>
  <si>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</si>
  <si>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</si>
  <si>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</si>
  <si>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</si>
  <si>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</si>
  <si>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</si>
  <si>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</si>
  <si>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</si>
  <si>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</si>
  <si>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</si>
  <si>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</si>
  <si>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</si>
  <si>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</si>
  <si>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</si>
  <si>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</si>
  <si>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</si>
  <si>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</si>
  <si>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</si>
  <si>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</si>
  <si>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</si>
  <si>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</si>
  <si>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</si>
  <si>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</si>
  <si>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</si>
  <si>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</si>
  <si>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</si>
  <si>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</si>
  <si>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</si>
  <si>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</si>
  <si>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</si>
  <si>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</si>
  <si>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</si>
  <si>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</si>
  <si>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</si>
  <si>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</si>
  <si>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</si>
  <si>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</si>
  <si>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</si>
  <si>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</si>
  <si>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</si>
  <si>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</si>
  <si>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</si>
  <si>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</si>
  <si>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</si>
  <si>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</si>
  <si>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</si>
  <si>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</si>
  <si>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</si>
  <si>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</si>
  <si>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</si>
  <si>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</si>
  <si>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</si>
  <si>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</si>
  <si>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</si>
  <si>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</si>
  <si>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</si>
  <si>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</si>
  <si>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</si>
  <si>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</si>
  <si>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</si>
  <si>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</si>
  <si>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</si>
  <si>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</si>
  <si>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</si>
  <si>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</si>
  <si>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</si>
  <si>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</si>
  <si>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</si>
  <si>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</si>
  <si>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</si>
  <si>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</si>
  <si>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</si>
  <si>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</si>
  <si>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</si>
  <si>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</si>
  <si>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</si>
  <si>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</si>
  <si>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</si>
  <si>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</si>
  <si>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</si>
  <si>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</si>
  <si>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</si>
  <si>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</si>
  <si>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</si>
  <si>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</si>
  <si>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</si>
  <si>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</si>
  <si>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</si>
  <si>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</si>
  <si>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</si>
  <si>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</si>
  <si>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</si>
  <si>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</si>
  <si>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</si>
  <si>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</si>
  <si>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</si>
  <si>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</si>
  <si>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</si>
  <si>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</si>
  <si>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</si>
  <si>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</si>
  <si>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</si>
  <si>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</si>
  <si>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</si>
  <si>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</si>
  <si>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</si>
  <si>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</si>
  <si>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</si>
  <si>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</si>
  <si>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</si>
  <si>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</si>
  <si>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</si>
  <si>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</si>
  <si>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</si>
  <si>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</si>
  <si>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</si>
  <si>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</si>
  <si>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</si>
  <si>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</si>
  <si>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</si>
  <si>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</si>
  <si>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</si>
  <si>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</si>
  <si>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</si>
  <si>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</si>
  <si>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</si>
  <si>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</si>
  <si>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</si>
  <si>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</si>
  <si>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</si>
  <si>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</si>
  <si>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</si>
  <si>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</si>
  <si>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</si>
  <si>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</si>
  <si>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</si>
  <si>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</si>
  <si>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</si>
  <si>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</si>
  <si>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</si>
  <si>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</si>
  <si>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</si>
  <si>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</si>
  <si>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</si>
  <si>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</si>
  <si>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</si>
  <si>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</si>
  <si>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</si>
  <si>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</si>
  <si>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</si>
  <si>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</si>
  <si>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</si>
  <si>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</si>
  <si>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</si>
  <si>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</si>
  <si>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</si>
  <si>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</si>
  <si>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</si>
  <si>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</si>
  <si>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</si>
  <si>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</si>
  <si>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</si>
  <si>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</si>
  <si>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</si>
  <si>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</si>
  <si>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</si>
  <si>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</si>
  <si>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</si>
  <si>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</si>
  <si>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</si>
  <si>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</si>
  <si>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</si>
  <si>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</si>
  <si>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</si>
  <si>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</si>
  <si>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</si>
  <si>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</si>
  <si>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</si>
  <si>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</si>
  <si>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</si>
  <si>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</si>
  <si>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</si>
  <si>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</si>
  <si>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</si>
  <si>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</si>
  <si>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</si>
  <si>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</si>
  <si>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</si>
  <si>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</si>
  <si>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</si>
  <si>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</si>
  <si>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</si>
  <si>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</si>
  <si>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</si>
  <si>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</si>
  <si>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</si>
  <si>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</si>
  <si>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</si>
  <si>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</si>
  <si>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</si>
  <si>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</si>
  <si>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</si>
  <si>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</si>
  <si>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</si>
  <si>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</si>
  <si>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</si>
  <si>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</si>
  <si>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</si>
  <si>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</si>
  <si>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</si>
  <si>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</si>
  <si>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</si>
  <si>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</si>
  <si>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</si>
  <si>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</si>
  <si>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</si>
  <si>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</si>
  <si>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</si>
  <si>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</si>
  <si>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</si>
  <si>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</si>
  <si>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</si>
  <si>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</si>
  <si>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</si>
  <si>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</si>
  <si>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</si>
  <si>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</si>
  <si>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</si>
  <si>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</si>
  <si>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</si>
  <si>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</si>
  <si>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</si>
  <si>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</si>
  <si>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</si>
  <si>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</si>
  <si>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</si>
  <si>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</si>
  <si>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</si>
  <si>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</si>
  <si>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</si>
  <si>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</si>
  <si>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</si>
  <si>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</si>
  <si>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</si>
  <si>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</si>
  <si>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</si>
  <si>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</si>
  <si>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</si>
  <si>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</si>
  <si>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</si>
  <si>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</si>
  <si>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</si>
  <si>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</si>
  <si>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</si>
  <si>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</si>
  <si>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</si>
  <si>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</si>
  <si>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</si>
  <si>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</si>
  <si>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</si>
  <si>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</si>
  <si>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</si>
  <si>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</si>
  <si>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</si>
  <si>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</si>
  <si>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</si>
  <si>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</si>
  <si>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</si>
  <si>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</si>
  <si>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</si>
  <si>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</si>
  <si>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</si>
  <si>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</si>
  <si>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</si>
  <si>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</si>
  <si>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</si>
  <si>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</si>
  <si>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</si>
  <si>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</si>
  <si>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</si>
  <si>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</si>
  <si>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</si>
  <si>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</si>
  <si>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</si>
  <si>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</si>
  <si>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</si>
  <si>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</si>
  <si>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</si>
  <si>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</si>
  <si>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</si>
  <si>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</si>
  <si>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</si>
  <si>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</si>
  <si>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</si>
  <si>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</si>
  <si>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</si>
  <si>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</si>
  <si>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</si>
  <si>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</si>
  <si>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</si>
  <si>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</si>
  <si>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</si>
  <si>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</si>
  <si>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</si>
  <si>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</si>
  <si>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</si>
  <si>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</si>
  <si>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</si>
  <si>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</si>
  <si>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</si>
  <si>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</si>
  <si>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</si>
  <si>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</si>
  <si>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</si>
  <si>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</si>
  <si>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</si>
  <si>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</si>
  <si>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</si>
  <si>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</si>
  <si>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</si>
  <si>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</si>
  <si>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</si>
  <si>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</si>
  <si>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</si>
  <si>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</si>
  <si>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</si>
  <si>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</si>
  <si>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</si>
  <si>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</si>
  <si>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</si>
  <si>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</si>
  <si>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</si>
  <si>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</si>
  <si>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</si>
  <si>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</si>
  <si>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</si>
  <si>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</si>
  <si>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</si>
  <si>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</si>
  <si>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</si>
  <si>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</si>
  <si>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</si>
  <si>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</si>
  <si>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</si>
  <si>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</si>
  <si>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</si>
  <si>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</si>
  <si>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</si>
  <si>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</si>
  <si>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</si>
  <si>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</si>
  <si>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</si>
  <si>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</si>
  <si>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</si>
  <si>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</si>
  <si>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</si>
  <si>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</si>
  <si>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</si>
  <si>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</si>
  <si>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</si>
  <si>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</si>
  <si>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</si>
  <si>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</si>
  <si>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</si>
  <si>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</si>
  <si>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</si>
  <si>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</si>
  <si>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</si>
  <si>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</si>
  <si>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</si>
  <si>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</si>
  <si>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</si>
  <si>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</si>
  <si>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</si>
  <si>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</si>
  <si>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</si>
  <si>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</si>
  <si>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</si>
  <si>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</si>
  <si>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</si>
  <si>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</si>
  <si>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</si>
  <si>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</si>
  <si>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</si>
  <si>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</si>
  <si>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</si>
  <si>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</si>
  <si>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</si>
  <si>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</si>
  <si>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</si>
  <si>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</si>
  <si>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</si>
  <si>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</si>
  <si>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</si>
  <si>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</si>
  <si>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</si>
  <si>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</si>
  <si>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</si>
  <si>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</si>
  <si>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</si>
  <si>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</si>
  <si>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</si>
  <si>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</si>
  <si>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</si>
  <si>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</si>
  <si>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</si>
  <si>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</si>
  <si>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</si>
  <si>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</si>
  <si>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</si>
  <si>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</si>
  <si>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</si>
  <si>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</si>
  <si>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</si>
  <si>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</si>
  <si>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</si>
  <si>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</si>
  <si>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</si>
  <si>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</si>
  <si>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</si>
  <si>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</si>
  <si>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</si>
  <si>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</si>
  <si>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</si>
  <si>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</si>
  <si>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</si>
  <si>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</si>
  <si>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</si>
  <si>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</si>
  <si>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</si>
  <si>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</si>
  <si>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</si>
  <si>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</si>
  <si>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</si>
  <si>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</si>
  <si>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</si>
  <si>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</si>
  <si>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</si>
  <si>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</si>
  <si>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</si>
  <si>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</si>
  <si>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</si>
  <si>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</si>
  <si>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</si>
  <si>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</si>
  <si>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</si>
  <si>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</si>
  <si>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</si>
  <si>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</si>
  <si>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</si>
  <si>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</si>
  <si>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</si>
  <si>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</si>
  <si>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</si>
  <si>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</si>
  <si>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</si>
  <si>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</si>
  <si>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</si>
  <si>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</si>
  <si>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</si>
  <si>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</si>
  <si>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</si>
  <si>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</si>
  <si>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</si>
  <si>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</si>
  <si>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</si>
  <si>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</si>
  <si>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</si>
  <si>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</si>
  <si>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</si>
  <si>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</si>
  <si>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</si>
  <si>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</si>
  <si>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</si>
  <si>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</si>
  <si>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</si>
  <si>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</si>
  <si>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</si>
  <si>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</si>
  <si>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</si>
  <si>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</si>
  <si>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</si>
  <si>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</si>
  <si>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</si>
  <si>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</si>
  <si>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</si>
  <si>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</si>
  <si>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</si>
  <si>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</si>
  <si>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</si>
  <si>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</si>
  <si>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</si>
  <si>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</si>
  <si>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</si>
  <si>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</si>
  <si>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</si>
  <si>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</si>
  <si>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</si>
  <si>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</si>
  <si>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</si>
  <si>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</si>
  <si>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</si>
  <si>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</si>
  <si>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</si>
  <si>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</si>
  <si>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</si>
  <si>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</si>
  <si>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</si>
  <si>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</si>
  <si>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</si>
  <si>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</si>
  <si>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</si>
  <si>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</si>
  <si>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</si>
  <si>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</si>
  <si>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</si>
  <si>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</si>
  <si>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</si>
  <si>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</si>
  <si>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</si>
  <si>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</si>
  <si>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</si>
  <si>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</si>
  <si>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</si>
  <si>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</si>
  <si>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</si>
  <si>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</si>
  <si>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</si>
  <si>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</si>
  <si>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</si>
  <si>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</si>
  <si>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</si>
  <si>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</si>
  <si>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</si>
  <si>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</si>
  <si>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</si>
  <si>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</si>
  <si>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</si>
  <si>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</si>
  <si>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</si>
  <si>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</si>
  <si>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</si>
  <si>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</si>
  <si>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</si>
  <si>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</si>
  <si>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</si>
  <si>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</si>
  <si>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</si>
  <si>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</si>
  <si>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</si>
  <si>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</si>
  <si>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</si>
  <si>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</si>
  <si>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</si>
  <si>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</si>
  <si>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</si>
  <si>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</si>
  <si>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</si>
  <si>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</si>
  <si>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</si>
  <si>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</si>
  <si>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</si>
  <si>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</si>
  <si>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</si>
  <si>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</si>
  <si>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</si>
  <si>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</si>
  <si>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</si>
  <si>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</si>
  <si>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</si>
  <si>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</si>
  <si>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</si>
  <si>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</si>
  <si>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</si>
  <si>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</si>
  <si>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</si>
  <si>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</si>
  <si>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</si>
  <si>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</si>
  <si>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</si>
  <si>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</si>
  <si>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</si>
  <si>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</si>
  <si>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</si>
  <si>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</si>
  <si>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</si>
  <si>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</si>
  <si>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</si>
  <si>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</si>
  <si>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</si>
  <si>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</si>
  <si>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</si>
  <si>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</si>
  <si>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</si>
  <si>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</si>
  <si>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</si>
  <si>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</si>
  <si>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</si>
  <si>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</si>
  <si>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</si>
  <si>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</si>
  <si>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</si>
  <si>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</si>
  <si>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</si>
  <si>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</si>
  <si>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</si>
  <si>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</si>
  <si>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</si>
  <si>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</si>
  <si>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</si>
  <si>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</si>
  <si>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</si>
  <si>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</si>
  <si>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</si>
  <si>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</si>
  <si>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</si>
  <si>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</si>
  <si>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</si>
  <si>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</si>
  <si>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</si>
  <si>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</si>
  <si>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</si>
  <si>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</si>
  <si>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</si>
  <si>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</si>
  <si>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</si>
  <si>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</si>
  <si>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</si>
  <si>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</si>
  <si>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</si>
  <si>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</si>
  <si>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</si>
  <si>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</si>
  <si>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</si>
  <si>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</si>
  <si>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</si>
  <si>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</si>
  <si>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</si>
  <si>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</si>
  <si>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</si>
  <si>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</si>
  <si>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</si>
  <si>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</si>
  <si>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</si>
  <si>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</si>
  <si>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</si>
  <si>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</si>
  <si>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</si>
  <si>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</si>
  <si>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</si>
  <si>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</si>
  <si>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</si>
  <si>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</si>
  <si>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</si>
  <si>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</si>
  <si>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</si>
  <si>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</si>
  <si>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</si>
  <si>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</si>
  <si>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</si>
  <si>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</si>
  <si>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</si>
  <si>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</si>
  <si>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</si>
  <si>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</si>
  <si>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</si>
  <si>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</si>
  <si>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</si>
  <si>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</si>
  <si>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</si>
  <si>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</si>
  <si>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</si>
  <si>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</si>
  <si>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</si>
  <si>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</si>
  <si>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</si>
  <si>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</si>
  <si>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</si>
  <si>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</si>
  <si>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</si>
  <si>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</si>
  <si>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</si>
  <si>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</si>
  <si>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</si>
  <si>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</si>
  <si>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</si>
  <si>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</si>
  <si>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</si>
  <si>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</si>
  <si>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</si>
  <si>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</si>
  <si>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</si>
  <si>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</si>
  <si>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</si>
  <si>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</si>
  <si>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</si>
  <si>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</si>
  <si>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</si>
  <si>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</si>
  <si>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</si>
  <si>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</si>
  <si>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</si>
  <si>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</si>
  <si>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</si>
  <si>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</si>
  <si>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</si>
  <si>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</si>
  <si>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</si>
  <si>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</si>
  <si>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</si>
  <si>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</si>
  <si>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</si>
  <si>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</si>
  <si>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</si>
  <si>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</si>
  <si>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</si>
  <si>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</si>
  <si>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</si>
  <si>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</si>
  <si>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</si>
  <si>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</si>
  <si>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</si>
  <si>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</si>
  <si>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</si>
  <si>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</si>
  <si>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</si>
  <si>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</si>
  <si>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</si>
  <si>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</si>
  <si>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</si>
  <si>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</si>
  <si>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</si>
  <si>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</si>
  <si>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</si>
  <si>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</si>
  <si>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</si>
  <si>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</si>
  <si>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</si>
  <si>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</si>
  <si>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</si>
  <si>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</si>
  <si>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</si>
  <si>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</si>
  <si>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</si>
  <si>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</si>
  <si>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</si>
  <si>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</si>
  <si>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</si>
  <si>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</si>
  <si>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</si>
  <si>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</si>
  <si>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</si>
  <si>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</si>
  <si>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</si>
  <si>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</si>
  <si>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</si>
  <si>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</si>
  <si>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</si>
  <si>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</si>
  <si>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</si>
  <si>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</si>
  <si>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</si>
  <si>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</si>
  <si>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</si>
  <si>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</si>
  <si>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</si>
  <si>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</si>
  <si>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</si>
  <si>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</si>
  <si>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</si>
  <si>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</si>
  <si>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</si>
  <si>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</si>
  <si>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</si>
  <si>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</si>
  <si>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</si>
  <si>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</si>
  <si>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</si>
  <si>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</si>
  <si>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</si>
  <si>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</si>
  <si>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</si>
  <si>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</si>
  <si>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</si>
  <si>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</si>
  <si>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</si>
  <si>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</si>
  <si>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</si>
  <si>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</si>
  <si>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</si>
  <si>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</si>
  <si>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</si>
  <si>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</si>
  <si>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</si>
  <si>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</si>
  <si>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</si>
  <si>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</si>
  <si>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</si>
  <si>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</si>
  <si>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</si>
  <si>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</si>
  <si>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</si>
  <si>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</si>
  <si>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</si>
  <si>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</si>
  <si>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</si>
  <si>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</si>
  <si>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</si>
  <si>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</si>
  <si>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</si>
  <si>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</si>
  <si>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</si>
  <si>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</si>
  <si>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</si>
  <si>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</si>
  <si>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</si>
  <si>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</si>
  <si>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</si>
  <si>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</si>
  <si>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</si>
  <si>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</si>
  <si>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</si>
  <si>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</si>
  <si>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</si>
  <si>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</si>
  <si>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</si>
  <si>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</si>
  <si>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</si>
  <si>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</si>
  <si>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</si>
  <si>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</si>
  <si>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</si>
  <si>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</si>
  <si>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</si>
  <si>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</si>
  <si>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</si>
  <si>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</si>
  <si>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</si>
  <si>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</si>
  <si>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</si>
  <si>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</si>
  <si>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</si>
  <si>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</si>
  <si>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</si>
  <si>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</si>
  <si>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</si>
  <si>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</si>
  <si>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</si>
  <si>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</si>
  <si>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</si>
  <si>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</si>
  <si>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</si>
  <si>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</si>
  <si>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</si>
  <si>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</si>
  <si>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</si>
  <si>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</si>
  <si>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</si>
  <si>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</si>
  <si>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</si>
  <si>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</si>
  <si>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</si>
  <si>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</si>
  <si>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</si>
  <si>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</si>
  <si>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</si>
  <si>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</si>
  <si>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</si>
  <si>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</si>
  <si>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</si>
  <si>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</si>
  <si>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</si>
  <si>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</si>
  <si>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</si>
  <si>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</si>
  <si>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</si>
  <si>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</si>
  <si>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</si>
  <si>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</si>
  <si>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</si>
  <si>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</si>
  <si>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</si>
  <si>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</si>
  <si>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</si>
  <si>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</si>
  <si>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</si>
  <si>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</si>
  <si>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</si>
  <si>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</si>
  <si>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</si>
  <si>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</si>
  <si>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</si>
  <si>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</si>
  <si>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</si>
  <si>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</si>
  <si>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</si>
  <si>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</si>
  <si>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</si>
  <si>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</si>
  <si>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</si>
  <si>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</si>
  <si>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</si>
  <si>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</si>
  <si>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</si>
  <si>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</si>
  <si>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</si>
  <si>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</si>
  <si>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</si>
  <si>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</si>
  <si>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</si>
  <si>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</si>
  <si>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</si>
  <si>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</si>
  <si>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</si>
  <si>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</si>
  <si>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</si>
  <si>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</si>
  <si>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</si>
  <si>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</si>
  <si>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</si>
  <si>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</si>
  <si>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</si>
  <si>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</si>
  <si>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</si>
  <si>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</si>
  <si>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</si>
  <si>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</si>
  <si>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</si>
  <si>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</si>
  <si>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</si>
  <si>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</si>
  <si>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</si>
  <si>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</si>
  <si>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</si>
  <si>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</si>
  <si>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</si>
  <si>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</si>
  <si>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</si>
  <si>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</si>
  <si>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</si>
  <si>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</si>
  <si>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</si>
  <si>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</si>
  <si>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</si>
  <si>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</si>
  <si>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</si>
  <si>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</si>
  <si>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</si>
  <si>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</si>
  <si>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</si>
  <si>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</si>
  <si>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</si>
  <si>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</si>
  <si>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</si>
  <si>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</si>
  <si>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</si>
  <si>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</si>
  <si>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</si>
  <si>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</si>
  <si>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</si>
  <si>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</si>
  <si>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</si>
  <si>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</si>
  <si>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</si>
  <si>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</si>
  <si>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</si>
  <si>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</si>
  <si>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</si>
  <si>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</si>
  <si>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</si>
  <si>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</si>
  <si>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</si>
  <si>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</si>
  <si>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</si>
  <si>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</si>
  <si>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</si>
  <si>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</si>
  <si>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</si>
  <si>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</si>
  <si>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</si>
  <si>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</si>
  <si>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</si>
  <si>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</si>
  <si>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</si>
  <si>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</si>
  <si>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</si>
  <si>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</si>
  <si>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</si>
  <si>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</si>
  <si>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</si>
  <si>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</si>
  <si>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</si>
  <si>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</si>
  <si>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</si>
  <si>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</si>
  <si>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</si>
  <si>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</si>
  <si>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</si>
  <si>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</si>
  <si>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</si>
  <si>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</si>
  <si>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</si>
  <si>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</si>
  <si>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</si>
  <si>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</si>
  <si>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</si>
  <si>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</si>
  <si>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</si>
  <si>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</si>
  <si>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</si>
  <si>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</si>
  <si>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</si>
  <si>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</si>
  <si>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</si>
  <si>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</si>
  <si>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</si>
  <si>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</si>
  <si>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</si>
  <si>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</si>
  <si>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</si>
  <si>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</si>
  <si>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</si>
  <si>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</si>
  <si>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</si>
  <si>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</si>
  <si>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</si>
  <si>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</si>
  <si>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</si>
  <si>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</si>
  <si>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</si>
  <si>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</si>
  <si>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</si>
  <si>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</si>
  <si>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</si>
  <si>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</si>
  <si>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</si>
  <si>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</si>
  <si>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</si>
  <si>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</si>
  <si>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</si>
  <si>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</si>
  <si>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</si>
  <si>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</si>
  <si>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</si>
  <si>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</si>
  <si>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</si>
  <si>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</si>
  <si>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</si>
  <si>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</si>
  <si>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</si>
  <si>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</si>
  <si>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</si>
  <si>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</si>
  <si>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</si>
  <si>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</si>
  <si>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</si>
  <si>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</si>
  <si>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</si>
  <si>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</si>
  <si>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</si>
  <si>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</si>
  <si>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</si>
  <si>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</si>
  <si>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</si>
  <si>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</si>
  <si>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</si>
  <si>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</si>
  <si>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</si>
  <si>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</si>
  <si>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</si>
  <si>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</si>
  <si>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</si>
  <si>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</si>
  <si>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</si>
  <si>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</si>
  <si>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</si>
  <si>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</si>
  <si>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</si>
  <si>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</si>
  <si>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</si>
  <si>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</si>
  <si>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</si>
  <si>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</si>
  <si>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</si>
  <si>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</si>
  <si>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</si>
  <si>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</si>
  <si>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</si>
  <si>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</si>
  <si>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</si>
  <si>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</si>
  <si>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</si>
  <si>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</si>
  <si>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</si>
  <si>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</si>
  <si>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</si>
  <si>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</si>
  <si>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</si>
  <si>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</si>
  <si>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</si>
  <si>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</si>
  <si>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</si>
  <si>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</si>
  <si>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</si>
  <si>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</si>
  <si>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</si>
  <si>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</si>
  <si>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</si>
  <si>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</si>
  <si>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</si>
  <si>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</si>
  <si>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</si>
  <si>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</si>
  <si>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</si>
  <si>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</si>
  <si>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</si>
  <si>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</si>
  <si>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</si>
  <si>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</si>
  <si>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</si>
  <si>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</si>
  <si>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</si>
  <si>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</si>
  <si>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</si>
  <si>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</si>
  <si>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</si>
  <si>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</si>
  <si>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</si>
  <si>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</si>
  <si>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</si>
  <si>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</si>
  <si>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</si>
  <si>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</si>
  <si>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</si>
  <si>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</si>
  <si>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</si>
  <si>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</si>
  <si>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</si>
  <si>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</si>
  <si>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</si>
  <si>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</si>
  <si>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</si>
  <si>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</si>
  <si>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</si>
  <si>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</si>
  <si>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</si>
  <si>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</si>
  <si>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</si>
  <si>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</si>
  <si>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</si>
  <si>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</si>
  <si>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</si>
  <si>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</si>
  <si>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</si>
  <si>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</si>
  <si>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</si>
  <si>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</si>
  <si>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</si>
  <si>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</si>
  <si>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</si>
  <si>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</si>
  <si>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</si>
  <si>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</si>
  <si>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</si>
  <si>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</si>
  <si>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</si>
  <si>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</si>
  <si>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</si>
  <si>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</si>
  <si>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</si>
  <si>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</si>
  <si>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</si>
  <si>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</si>
  <si>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</si>
  <si>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</si>
  <si>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</si>
  <si>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</si>
  <si>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</si>
  <si>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</si>
  <si>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</si>
  <si>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</si>
  <si>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</si>
  <si>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</si>
  <si>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</si>
  <si>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</si>
  <si>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</si>
  <si>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</si>
  <si>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</si>
  <si>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</si>
  <si>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</si>
  <si>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</si>
  <si>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</si>
  <si>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</si>
  <si>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</si>
  <si>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</si>
  <si>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</si>
  <si>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</si>
  <si>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</si>
  <si>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</si>
  <si>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</si>
  <si>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</si>
  <si>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</si>
  <si>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</si>
  <si>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</si>
  <si>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</si>
  <si>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</si>
  <si>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</si>
  <si>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</si>
  <si>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</si>
  <si>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</si>
  <si>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</si>
  <si>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</si>
  <si>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</si>
  <si>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</si>
  <si>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</si>
  <si>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</si>
  <si>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</si>
  <si>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</si>
  <si>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</si>
  <si>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</si>
  <si>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</si>
  <si>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</si>
  <si>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</si>
  <si>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</si>
  <si>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</si>
  <si>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</si>
  <si>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</si>
  <si>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</si>
  <si>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</si>
  <si>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</si>
  <si>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</si>
  <si>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</si>
  <si>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</si>
  <si>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</si>
  <si>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</si>
  <si>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</si>
  <si>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</si>
  <si>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</si>
  <si>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</si>
  <si>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</si>
  <si>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</si>
  <si>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</si>
  <si>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</si>
  <si>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</si>
  <si>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</si>
  <si>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</si>
  <si>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</si>
  <si>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</si>
  <si>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</si>
  <si>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</si>
  <si>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</si>
  <si>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</si>
  <si>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</si>
  <si>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</si>
  <si>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</si>
  <si>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</si>
  <si>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</si>
  <si>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</si>
  <si>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</si>
  <si>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</si>
  <si>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</si>
  <si>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</si>
  <si>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</si>
  <si>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</si>
  <si>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</si>
  <si>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</si>
  <si>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</si>
  <si>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</si>
  <si>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</si>
  <si>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</si>
  <si>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</si>
  <si>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</si>
  <si>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</si>
  <si>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</si>
  <si>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</si>
  <si>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</si>
  <si>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</si>
  <si>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</si>
  <si>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</si>
  <si>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</si>
  <si>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</si>
  <si>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</si>
  <si>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</si>
  <si>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</si>
  <si>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</si>
  <si>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</si>
  <si>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</si>
  <si>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</si>
  <si>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</si>
  <si>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</si>
  <si>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</si>
  <si>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</si>
  <si>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</si>
  <si>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</si>
  <si>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</si>
  <si>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</si>
  <si>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</si>
  <si>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</si>
  <si>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</si>
  <si>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</si>
  <si>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</si>
  <si>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</si>
  <si>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</si>
  <si>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</si>
  <si>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</si>
  <si>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</si>
  <si>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</si>
  <si>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</si>
  <si>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</si>
  <si>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</si>
  <si>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</si>
  <si>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</si>
  <si>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</si>
  <si>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</si>
  <si>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</si>
  <si>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</si>
  <si>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</si>
  <si>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</si>
  <si>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</si>
  <si>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</si>
  <si>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</si>
  <si>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</si>
  <si>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</si>
  <si>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</si>
  <si>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</si>
  <si>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</si>
  <si>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</si>
  <si>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</si>
  <si>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</si>
  <si>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</si>
  <si>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</si>
  <si>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</si>
  <si>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</si>
  <si>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</si>
  <si>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</si>
  <si>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</si>
  <si>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</si>
  <si>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</si>
  <si>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</si>
  <si>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</si>
  <si>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</si>
  <si>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</si>
  <si>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</si>
  <si>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</si>
  <si>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</si>
  <si>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</si>
  <si>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</si>
  <si>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</si>
  <si>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</si>
  <si>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</si>
  <si>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</si>
  <si>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</si>
  <si>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</si>
  <si>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</si>
  <si>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</si>
  <si>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</si>
  <si>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</si>
  <si>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</si>
  <si>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</si>
  <si>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</si>
  <si>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</si>
  <si>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</si>
  <si>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</si>
  <si>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</si>
  <si>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</si>
  <si>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</si>
  <si>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</si>
  <si>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</si>
  <si>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</si>
  <si>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</si>
  <si>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</si>
  <si>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</si>
  <si>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</si>
  <si>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</si>
  <si>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</si>
  <si>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</si>
  <si>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</si>
  <si>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</si>
  <si>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</si>
  <si>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</si>
  <si>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</si>
  <si>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</si>
  <si>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</si>
  <si>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</si>
  <si>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</si>
  <si>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</si>
  <si>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</si>
  <si>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</si>
  <si>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</si>
  <si>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</si>
  <si>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</si>
  <si>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</si>
  <si>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</si>
  <si>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</si>
  <si>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</si>
  <si>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</si>
  <si>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</si>
  <si>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</si>
  <si>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</si>
  <si>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</si>
  <si>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</si>
  <si>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</si>
  <si>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</si>
  <si>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</si>
  <si>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</si>
  <si>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</si>
  <si>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</si>
  <si>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</si>
  <si>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</si>
  <si>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</si>
  <si>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</si>
  <si>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</si>
  <si>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</si>
  <si>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</si>
  <si>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</si>
  <si>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</si>
  <si>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</si>
  <si>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</si>
  <si>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</si>
  <si>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</si>
  <si>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</si>
  <si>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</si>
  <si>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</si>
  <si>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</si>
  <si>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</si>
  <si>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</si>
  <si>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</si>
  <si>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</si>
  <si>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</si>
  <si>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</si>
  <si>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</si>
  <si>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</si>
  <si>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</si>
  <si>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</si>
  <si>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</si>
  <si>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</si>
  <si>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</si>
  <si>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</si>
  <si>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</si>
  <si>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</si>
  <si>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</si>
  <si>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</si>
  <si>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</si>
  <si>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</si>
  <si>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</si>
  <si>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</si>
  <si>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</si>
  <si>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</si>
  <si>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</si>
  <si>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</si>
  <si>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</si>
  <si>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</si>
  <si>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</si>
  <si>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</si>
  <si>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</si>
  <si>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</si>
  <si>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</si>
  <si>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</si>
  <si>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</si>
  <si>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</si>
  <si>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</si>
  <si>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</si>
  <si>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</si>
  <si>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</si>
  <si>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</si>
  <si>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</si>
  <si>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</si>
  <si>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</si>
  <si>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</si>
  <si>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</si>
  <si>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</si>
  <si>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</si>
  <si>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</si>
  <si>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</si>
  <si>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</si>
  <si>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</si>
  <si>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</si>
  <si>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</si>
  <si>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</si>
  <si>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</si>
  <si>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</si>
  <si>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</si>
  <si>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</si>
  <si>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</si>
  <si>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</si>
  <si>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</si>
  <si>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</si>
  <si>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</si>
  <si>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</si>
  <si>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</si>
  <si>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</si>
  <si>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</si>
  <si>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</si>
  <si>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</si>
  <si>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</si>
  <si>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</si>
  <si>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</si>
  <si>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</si>
  <si>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</si>
  <si>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</si>
  <si>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</si>
  <si>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</si>
  <si>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</si>
  <si>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</si>
  <si>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</si>
  <si>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</si>
  <si>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</si>
  <si>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</si>
  <si>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</si>
  <si>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</si>
  <si>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</si>
  <si>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</si>
  <si>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</si>
  <si>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</si>
  <si>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</si>
  <si>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</si>
  <si>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</si>
  <si>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</si>
  <si>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</si>
  <si>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</si>
  <si>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</si>
  <si>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</si>
  <si>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</si>
  <si>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</si>
  <si>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</si>
  <si>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</si>
  <si>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</si>
  <si>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</si>
  <si>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</si>
  <si>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</si>
  <si>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</si>
  <si>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</si>
  <si>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</si>
  <si>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</si>
  <si>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</si>
  <si>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</si>
  <si>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</si>
  <si>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</si>
  <si>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</si>
  <si>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</si>
  <si>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</si>
  <si>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</si>
  <si>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</si>
  <si>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</si>
  <si>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</si>
  <si>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</si>
  <si>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</si>
  <si>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</si>
  <si>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</si>
  <si>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</si>
  <si>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</si>
  <si>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</si>
  <si>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</si>
  <si>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</si>
  <si>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</si>
  <si>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</si>
  <si>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</si>
  <si>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</si>
  <si>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</si>
  <si>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</si>
  <si>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</si>
  <si>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</si>
  <si>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</si>
  <si>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</si>
  <si>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</si>
  <si>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</si>
  <si>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</si>
  <si>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</si>
  <si>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</si>
  <si>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</si>
  <si>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</si>
  <si>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</si>
  <si>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</si>
  <si>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</si>
  <si>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</si>
  <si>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</si>
  <si>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</si>
  <si>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</si>
  <si>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</si>
  <si>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</si>
  <si>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</si>
  <si>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</si>
  <si>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</si>
  <si>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</si>
  <si>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</si>
  <si>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</si>
  <si>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</si>
  <si>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</si>
  <si>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</si>
  <si>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</si>
  <si>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</si>
  <si>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</si>
  <si>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</si>
  <si>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</si>
  <si>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</si>
  <si>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</si>
  <si>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</si>
  <si>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</si>
  <si>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</si>
  <si>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</si>
  <si>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</si>
  <si>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</si>
  <si>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</si>
  <si>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</si>
  <si>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</si>
  <si>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</si>
  <si>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</si>
  <si>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</si>
  <si>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</si>
  <si>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</si>
  <si>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</si>
  <si>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</si>
  <si>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</si>
  <si>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</si>
  <si>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</si>
  <si>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</si>
  <si>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</si>
  <si>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</si>
  <si>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</si>
  <si>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</si>
  <si>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</si>
  <si>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</si>
  <si>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</si>
  <si>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</si>
  <si>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</si>
  <si>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</si>
  <si>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</si>
  <si>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</si>
  <si>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</si>
  <si>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</si>
  <si>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</si>
  <si>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</si>
  <si>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</si>
  <si>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</si>
  <si>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</si>
  <si>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</si>
  <si>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</si>
  <si>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</si>
  <si>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</si>
  <si>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</si>
  <si>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</si>
  <si>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</si>
  <si>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</si>
  <si>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</si>
  <si>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</si>
  <si>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</si>
  <si>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</si>
  <si>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</si>
  <si>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</si>
  <si>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</si>
  <si>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</si>
  <si>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</si>
  <si>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</si>
  <si>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</si>
  <si>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</si>
  <si>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</si>
  <si>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</si>
  <si>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</si>
  <si>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</si>
  <si>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</si>
  <si>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</si>
  <si>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</si>
  <si>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</si>
  <si>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</si>
  <si>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</si>
  <si>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</si>
  <si>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</si>
  <si>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</si>
  <si>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</si>
  <si>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</si>
  <si>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</si>
  <si>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</si>
  <si>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</si>
  <si>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</si>
  <si>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</si>
  <si>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</si>
  <si>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</si>
  <si>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</si>
  <si>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</si>
  <si>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</si>
  <si>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</si>
  <si>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</si>
  <si>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</si>
  <si>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</si>
  <si>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</si>
  <si>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</si>
  <si>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</si>
  <si>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</si>
  <si>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</si>
  <si>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</si>
  <si>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</si>
  <si>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</si>
  <si>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</si>
  <si>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</si>
  <si>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</si>
  <si>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</si>
  <si>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</si>
  <si>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</si>
  <si>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</si>
  <si>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</si>
  <si>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</si>
  <si>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</si>
  <si>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</si>
  <si>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</si>
  <si>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</si>
  <si>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</si>
  <si>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</si>
  <si>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</si>
  <si>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</si>
  <si>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</si>
  <si>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</si>
  <si>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</si>
  <si>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</si>
  <si>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</si>
  <si>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</si>
  <si>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</si>
  <si>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</si>
  <si>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</si>
  <si>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</si>
  <si>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</si>
  <si>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</si>
  <si>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</si>
  <si>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</si>
  <si>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</si>
  <si>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</si>
  <si>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</si>
  <si>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</si>
  <si>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</si>
  <si>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</si>
  <si>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</si>
  <si>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</si>
  <si>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</si>
  <si>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</si>
  <si>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</si>
  <si>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</si>
  <si>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</si>
  <si>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</si>
  <si>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</si>
  <si>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</si>
  <si>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</si>
  <si>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</si>
  <si>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</si>
  <si>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</si>
  <si>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</si>
  <si>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</si>
  <si>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</si>
  <si>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</si>
  <si>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</si>
  <si>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</si>
  <si>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</si>
  <si>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</si>
  <si>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</si>
  <si>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</si>
  <si>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</si>
  <si>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</si>
  <si>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</si>
  <si>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</si>
  <si>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</si>
  <si>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</si>
  <si>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</si>
  <si>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</si>
  <si>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</si>
  <si>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</si>
  <si>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</si>
  <si>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</si>
  <si>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</si>
  <si>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</si>
  <si>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</si>
  <si>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</si>
  <si>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</si>
  <si>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</si>
  <si>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</si>
  <si>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</si>
  <si>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</si>
  <si>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</si>
  <si>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</si>
  <si>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</si>
  <si>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</si>
  <si>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</si>
  <si>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</si>
  <si>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</si>
  <si>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</si>
  <si>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</si>
  <si>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</si>
  <si>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</si>
  <si>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</si>
  <si>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</si>
  <si>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</si>
  <si>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</si>
  <si>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</si>
  <si>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</si>
  <si>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</si>
  <si>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</si>
  <si>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</si>
  <si>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</si>
  <si>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</si>
  <si>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</si>
  <si>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</si>
  <si>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</si>
  <si>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</si>
  <si>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</si>
  <si>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</si>
  <si>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</si>
  <si>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</si>
  <si>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</si>
  <si>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</si>
  <si>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</si>
  <si>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</si>
  <si>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</si>
  <si>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</si>
  <si>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</si>
  <si>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</si>
  <si>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</si>
  <si>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</si>
  <si>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</si>
  <si>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</si>
  <si>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</si>
  <si>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</si>
  <si>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</si>
  <si>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</si>
  <si>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</si>
  <si>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</si>
  <si>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</si>
  <si>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</si>
  <si>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</si>
  <si>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</si>
  <si>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</si>
  <si>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</si>
  <si>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</si>
  <si>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</si>
  <si>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</si>
  <si>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</si>
  <si>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</si>
  <si>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</si>
  <si>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</si>
  <si>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</si>
  <si>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</si>
  <si>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</si>
  <si>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</si>
  <si>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</si>
  <si>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</si>
  <si>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</si>
  <si>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</si>
  <si>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</si>
  <si>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</si>
  <si>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</si>
  <si>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</si>
  <si>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</si>
  <si>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</si>
  <si>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</si>
  <si>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</si>
  <si>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</si>
  <si>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</si>
  <si>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</si>
  <si>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</si>
  <si>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</si>
  <si>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</si>
  <si>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</si>
  <si>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</si>
  <si>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</si>
  <si>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</si>
  <si>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</si>
  <si>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</si>
  <si>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</si>
  <si>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</si>
  <si>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</si>
  <si>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</si>
  <si>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</si>
  <si>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</si>
  <si>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</si>
  <si>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</si>
  <si>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</si>
  <si>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</si>
  <si>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</si>
  <si>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</si>
  <si>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</si>
  <si>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</si>
  <si>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</si>
  <si>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</si>
  <si>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</si>
  <si>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</si>
  <si>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</si>
  <si>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</si>
  <si>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</si>
  <si>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</si>
  <si>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</si>
  <si>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</si>
  <si>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</si>
  <si>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</si>
  <si>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</si>
  <si>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</si>
  <si>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</si>
  <si>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</si>
  <si>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</si>
  <si>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</si>
  <si>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</si>
  <si>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</si>
  <si>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</si>
  <si>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</si>
  <si>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</si>
  <si>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</si>
  <si>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</si>
  <si>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</si>
  <si>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</si>
  <si>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</si>
  <si>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</si>
  <si>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</si>
  <si>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</si>
  <si>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</si>
  <si>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</si>
  <si>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</si>
  <si>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</si>
  <si>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</si>
  <si>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</si>
  <si>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</si>
  <si>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</si>
  <si>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</si>
  <si>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</si>
  <si>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</si>
  <si>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</si>
  <si>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</si>
  <si>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</si>
  <si>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</si>
  <si>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</si>
  <si>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</si>
  <si>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</si>
  <si>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</si>
  <si>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</si>
  <si>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</si>
  <si>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</si>
  <si>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</si>
  <si>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</si>
  <si>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</si>
  <si>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</si>
  <si>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</si>
  <si>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</si>
  <si>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</si>
  <si>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</si>
  <si>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</si>
  <si>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</si>
  <si>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</si>
  <si>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</si>
  <si>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</si>
  <si>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</si>
  <si>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</si>
  <si>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</si>
  <si>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</si>
  <si>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</si>
  <si>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</si>
  <si>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</si>
  <si>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</si>
  <si>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</si>
  <si>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</si>
  <si>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</si>
  <si>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</si>
  <si>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</si>
  <si>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</si>
  <si>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</si>
  <si>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</si>
  <si>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</si>
  <si>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</si>
  <si>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</si>
  <si>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</si>
  <si>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</si>
  <si>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</si>
  <si>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</si>
  <si>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</si>
  <si>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</si>
  <si>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</si>
  <si>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</si>
  <si>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</si>
  <si>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</si>
  <si>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</si>
  <si>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</si>
  <si>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</si>
  <si>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</si>
  <si>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</si>
  <si>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</si>
  <si>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</si>
  <si>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</si>
  <si>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</si>
  <si>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</si>
  <si>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</si>
  <si>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</si>
  <si>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</si>
  <si>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</si>
  <si>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</si>
  <si>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</si>
  <si>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</si>
  <si>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</si>
  <si>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</si>
  <si>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</si>
  <si>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</si>
  <si>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</si>
  <si>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</si>
  <si>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</si>
  <si>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</si>
  <si>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</si>
  <si>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</si>
  <si>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</si>
  <si>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</si>
  <si>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</si>
  <si>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</si>
  <si>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</si>
  <si>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</si>
  <si>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</si>
  <si>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</si>
  <si>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</si>
  <si>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</si>
  <si>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</si>
  <si>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</si>
  <si>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</si>
  <si>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</si>
  <si>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</si>
  <si>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</si>
  <si>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</si>
  <si>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</si>
  <si>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</si>
  <si>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</si>
  <si>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</si>
  <si>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</si>
  <si>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</si>
  <si>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</si>
  <si>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</si>
  <si>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</si>
  <si>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</si>
  <si>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</si>
  <si>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</si>
  <si>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</si>
  <si>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</si>
  <si>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</si>
  <si>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</si>
  <si>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</si>
  <si>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</si>
  <si>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</si>
  <si>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</si>
  <si>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</si>
  <si>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</si>
  <si>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</si>
  <si>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</si>
  <si>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</si>
  <si>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</si>
  <si>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</si>
  <si>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</si>
  <si>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</si>
  <si>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</si>
  <si>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</si>
  <si>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</si>
  <si>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</si>
  <si>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</si>
  <si>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</si>
  <si>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</si>
  <si>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</si>
  <si>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</si>
  <si>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</si>
  <si>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</si>
  <si>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</si>
  <si>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</si>
  <si>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</si>
  <si>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</si>
  <si>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</si>
  <si>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</si>
  <si>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</si>
  <si>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</si>
  <si>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</si>
  <si>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</si>
  <si>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</si>
  <si>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</si>
  <si>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</si>
  <si>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</si>
  <si>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</si>
  <si>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</si>
  <si>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</si>
  <si>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</si>
  <si>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</si>
  <si>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</si>
  <si>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</si>
  <si>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</si>
  <si>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</si>
  <si>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</si>
  <si>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</si>
  <si>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</si>
  <si>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</si>
  <si>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</si>
  <si>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</si>
  <si>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</si>
  <si>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</si>
  <si>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</si>
  <si>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</si>
  <si>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</si>
  <si>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</si>
  <si>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</si>
  <si>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</si>
  <si>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</si>
  <si>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</si>
  <si>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</si>
  <si>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</si>
  <si>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</si>
  <si>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</si>
  <si>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</si>
  <si>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</si>
  <si>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</si>
  <si>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</si>
  <si>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</si>
  <si>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</si>
  <si>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</si>
  <si>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</si>
  <si>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</si>
  <si>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</si>
  <si>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</si>
  <si>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</si>
  <si>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</si>
  <si>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</si>
  <si>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</si>
  <si>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</si>
  <si>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</si>
  <si>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</si>
  <si>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</si>
  <si>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</si>
  <si>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</si>
  <si>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</si>
  <si>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</si>
  <si>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</si>
  <si>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</si>
  <si>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</si>
  <si>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</si>
  <si>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</si>
  <si>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</si>
  <si>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</si>
  <si>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</si>
  <si>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</si>
  <si>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</si>
  <si>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</si>
  <si>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</si>
  <si>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</si>
  <si>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</si>
  <si>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</si>
  <si>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</si>
  <si>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</si>
  <si>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</si>
  <si>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</si>
  <si>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</si>
  <si>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</si>
  <si>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</si>
  <si>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</si>
  <si>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</si>
  <si>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</si>
  <si>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</si>
  <si>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</si>
  <si>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</si>
  <si>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</si>
  <si>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</si>
  <si>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</si>
  <si>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</si>
  <si>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</si>
  <si>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</si>
  <si>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</si>
  <si>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</si>
  <si>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</si>
  <si>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</si>
  <si>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</si>
  <si>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</si>
  <si>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</si>
  <si>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</si>
  <si>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</si>
  <si>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</si>
  <si>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</si>
  <si>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</si>
  <si>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</si>
  <si>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</si>
  <si>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</si>
  <si>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</si>
  <si>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</si>
  <si>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</si>
  <si>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</si>
  <si>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</si>
  <si>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</si>
  <si>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</si>
  <si>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</si>
  <si>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</si>
  <si>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</si>
  <si>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</si>
  <si>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</si>
  <si>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</si>
  <si>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</si>
  <si>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</si>
  <si>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</si>
  <si>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</si>
  <si>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</si>
  <si>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</si>
  <si>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</si>
  <si>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</si>
  <si>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</si>
  <si>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</si>
  <si>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</si>
  <si>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</si>
  <si>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</si>
  <si>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</si>
  <si>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</si>
  <si>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</si>
  <si>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</si>
  <si>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</si>
  <si>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</si>
  <si>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</si>
  <si>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</si>
  <si>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</si>
  <si>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</si>
  <si>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</si>
  <si>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</si>
  <si>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</si>
  <si>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</si>
  <si>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</si>
  <si>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</si>
  <si>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</si>
  <si>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</si>
  <si>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</si>
  <si>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</si>
  <si>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</si>
  <si>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</si>
  <si>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</si>
  <si>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</si>
  <si>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</si>
  <si>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</si>
  <si>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</si>
  <si>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</si>
  <si>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</si>
  <si>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</si>
  <si>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</si>
  <si>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</si>
  <si>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</si>
  <si>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</si>
  <si>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</si>
  <si>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</si>
  <si>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</si>
  <si>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</si>
  <si>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</si>
  <si>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</si>
  <si>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</si>
  <si>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</si>
  <si>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</si>
  <si>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</si>
  <si>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</si>
  <si>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</si>
  <si>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</si>
  <si>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</si>
  <si>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</si>
  <si>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</si>
  <si>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</si>
  <si>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</si>
  <si>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</si>
  <si>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</si>
  <si>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</si>
  <si>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</si>
  <si>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</si>
  <si>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</si>
  <si>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</si>
  <si>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</si>
  <si>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</si>
  <si>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</si>
  <si>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</si>
  <si>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</si>
  <si>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</si>
  <si>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</si>
  <si>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</si>
  <si>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</si>
  <si>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</si>
  <si>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</si>
  <si>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</si>
  <si>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</si>
  <si>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</si>
  <si>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</si>
  <si>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</si>
  <si>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</si>
  <si>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</si>
  <si>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</si>
  <si>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</si>
  <si>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</si>
  <si>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</si>
  <si>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</si>
  <si>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</si>
  <si>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</si>
  <si>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</si>
  <si>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</si>
  <si>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</si>
  <si>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</si>
  <si>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</si>
  <si>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</si>
  <si>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</si>
  <si>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</si>
  <si>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</si>
  <si>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</si>
  <si>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</si>
  <si>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</si>
  <si>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</si>
  <si>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</si>
  <si>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</si>
  <si>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</si>
  <si>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</si>
  <si>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</si>
  <si>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</si>
  <si>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</si>
  <si>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</si>
  <si>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</si>
  <si>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</si>
  <si>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</si>
  <si>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</si>
  <si>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</si>
  <si>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</si>
  <si>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</si>
  <si>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</si>
  <si>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</si>
  <si>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</si>
  <si>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</si>
  <si>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</si>
  <si>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</si>
  <si>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</si>
  <si>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</si>
  <si>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</si>
  <si>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</si>
  <si>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</si>
  <si>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</si>
  <si>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</si>
  <si>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</si>
  <si>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</si>
  <si>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</si>
  <si>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</si>
  <si>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</si>
  <si>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</si>
  <si>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</si>
  <si>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</si>
  <si>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</si>
  <si>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</si>
  <si>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</si>
  <si>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</si>
  <si>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</si>
  <si>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</si>
  <si>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</si>
  <si>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</si>
  <si>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</si>
  <si>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</si>
  <si>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</si>
  <si>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</si>
  <si>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</si>
  <si>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</si>
  <si>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</si>
  <si>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</si>
  <si>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</si>
  <si>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</si>
  <si>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</si>
  <si>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</si>
  <si>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</si>
  <si>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</si>
  <si>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</si>
  <si>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</si>
  <si>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</si>
  <si>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</si>
  <si>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</si>
  <si>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</si>
  <si>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</si>
  <si>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</si>
  <si>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</si>
  <si>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</si>
  <si>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</si>
  <si>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</si>
  <si>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</si>
  <si>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</si>
  <si>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</si>
  <si>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</si>
  <si>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</si>
  <si>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</si>
  <si>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</si>
  <si>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</si>
  <si>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</si>
  <si>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</si>
  <si>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</si>
  <si>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</si>
  <si>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</si>
  <si>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</si>
  <si>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</si>
  <si>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</si>
  <si>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</si>
  <si>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</si>
  <si>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</si>
  <si>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</si>
  <si>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</si>
  <si>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</si>
  <si>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</si>
  <si>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</si>
  <si>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</si>
  <si>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</si>
  <si>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</si>
  <si>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</si>
  <si>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</si>
  <si>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</si>
  <si>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</si>
  <si>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</si>
  <si>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</si>
  <si>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</si>
  <si>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</si>
  <si>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</si>
  <si>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</si>
  <si>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</si>
  <si>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</si>
  <si>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</si>
  <si>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</si>
  <si>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</si>
  <si>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</si>
  <si>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</si>
  <si>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</si>
  <si>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</si>
  <si>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</si>
  <si>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</si>
  <si>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</si>
  <si>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</si>
  <si>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</si>
  <si>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</si>
  <si>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</si>
  <si>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</si>
  <si>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</si>
  <si>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</si>
  <si>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</si>
  <si>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</si>
  <si>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</si>
  <si>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</si>
  <si>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</si>
  <si>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</si>
  <si>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</si>
  <si>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</si>
  <si>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</si>
  <si>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</si>
  <si>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</si>
  <si>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</si>
  <si>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</si>
  <si>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</si>
  <si>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</si>
  <si>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</si>
  <si>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</si>
  <si>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</si>
  <si>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</si>
  <si>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</si>
  <si>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</si>
  <si>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</si>
  <si>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</si>
  <si>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</si>
  <si>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</si>
  <si>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</si>
  <si>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</si>
  <si>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</si>
  <si>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</si>
  <si>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</si>
  <si>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</si>
  <si>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</si>
  <si>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</si>
  <si>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</si>
  <si>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</si>
  <si>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</si>
  <si>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</si>
  <si>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</si>
  <si>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</si>
  <si>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</si>
  <si>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</si>
  <si>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</si>
  <si>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</si>
  <si>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</si>
  <si>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</si>
  <si>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</si>
  <si>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</si>
  <si>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</si>
  <si>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</si>
  <si>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</si>
  <si>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</si>
  <si>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</si>
  <si>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</si>
  <si>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</si>
  <si>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</si>
  <si>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</si>
  <si>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</si>
  <si>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</si>
  <si>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</si>
  <si>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</si>
  <si>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</si>
  <si>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</si>
  <si>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</si>
  <si>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</si>
  <si>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</si>
  <si>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</si>
  <si>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</si>
  <si>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</si>
  <si>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</si>
  <si>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</si>
  <si>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</si>
  <si>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</si>
  <si>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</si>
  <si>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</si>
  <si>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</si>
  <si>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</si>
  <si>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</si>
  <si>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</si>
  <si>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</si>
  <si>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</si>
  <si>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</si>
  <si>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</si>
  <si>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</si>
  <si>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</si>
  <si>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</si>
  <si>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</si>
  <si>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</si>
  <si>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</si>
  <si>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</si>
  <si>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</si>
  <si>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</si>
  <si>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</si>
  <si>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</si>
  <si>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</si>
  <si>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</si>
  <si>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</si>
  <si>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</si>
  <si>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</si>
  <si>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</si>
  <si>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</si>
  <si>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</si>
  <si>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</si>
  <si>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</si>
  <si>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</si>
  <si>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</si>
  <si>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</si>
  <si>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</si>
  <si>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</si>
  <si>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</si>
  <si>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</si>
  <si>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</si>
  <si>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</si>
  <si>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</si>
  <si>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</si>
  <si>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</si>
  <si>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</si>
  <si>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</si>
  <si>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</si>
  <si>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</si>
  <si>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</si>
  <si>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</si>
  <si>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</si>
  <si>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</si>
  <si>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</si>
  <si>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</si>
  <si>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</si>
  <si>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</si>
  <si>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</si>
  <si>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</si>
  <si>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</si>
  <si>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</si>
  <si>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</si>
  <si>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</si>
  <si>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</si>
  <si>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</si>
  <si>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</si>
  <si>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</si>
  <si>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</si>
  <si>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</si>
  <si>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</si>
  <si>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</si>
  <si>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</si>
  <si>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</si>
  <si>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</si>
  <si>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</si>
  <si>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</si>
  <si>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</si>
  <si>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</si>
  <si>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</si>
  <si>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</si>
  <si>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</si>
  <si>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</si>
  <si>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</si>
  <si>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</si>
  <si>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</si>
  <si>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</si>
  <si>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</si>
  <si>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</si>
  <si>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</si>
  <si>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</si>
  <si>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</si>
  <si>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</si>
  <si>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</si>
  <si>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</si>
  <si>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</si>
  <si>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</si>
  <si>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</si>
  <si>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</si>
  <si>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</si>
  <si>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</si>
  <si>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</si>
  <si>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</si>
  <si>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</si>
  <si>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</si>
  <si>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</si>
  <si>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</si>
  <si>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</si>
  <si>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</si>
  <si>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</si>
  <si>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</si>
  <si>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</si>
  <si>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</si>
  <si>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</si>
  <si>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</si>
  <si>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</si>
  <si>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</si>
  <si>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</si>
  <si>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</si>
  <si>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</si>
  <si>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</si>
  <si>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</si>
  <si>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</si>
  <si>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</si>
  <si>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</si>
  <si>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</si>
  <si>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</si>
  <si>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</si>
  <si>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</si>
  <si>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</si>
  <si>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</si>
  <si>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</si>
  <si>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</si>
  <si>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</si>
  <si>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</si>
  <si>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</si>
  <si>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</si>
  <si>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</si>
  <si>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</si>
  <si>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</si>
  <si>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</si>
  <si>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</si>
  <si>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</si>
  <si>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</si>
  <si>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</si>
  <si>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</si>
  <si>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</si>
  <si>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</si>
  <si>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</si>
  <si>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</si>
  <si>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</si>
  <si>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</si>
  <si>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</si>
  <si>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</si>
  <si>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</si>
  <si>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</si>
  <si>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</si>
  <si>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</si>
  <si>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</si>
  <si>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</si>
  <si>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</si>
  <si>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</si>
  <si>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</si>
  <si>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</si>
  <si>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</si>
  <si>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</si>
  <si>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</si>
  <si>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</si>
  <si>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</si>
  <si>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</si>
  <si>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</si>
  <si>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</si>
  <si>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</si>
  <si>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</si>
  <si>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</si>
  <si>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</si>
  <si>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</si>
  <si>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</si>
  <si>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</si>
  <si>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</si>
  <si>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</si>
  <si>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</si>
  <si>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</si>
  <si>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</si>
  <si>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</si>
  <si>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</si>
  <si>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</si>
  <si>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</si>
  <si>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</si>
  <si>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</si>
  <si>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</si>
  <si>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</si>
  <si>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</si>
  <si>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</si>
  <si>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</si>
  <si>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</si>
  <si>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</si>
  <si>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</si>
  <si>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</si>
  <si>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</si>
  <si>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</si>
  <si>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</si>
  <si>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</si>
  <si>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</si>
  <si>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</si>
  <si>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</si>
  <si>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</si>
  <si>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</si>
  <si>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</si>
  <si>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</si>
  <si>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</si>
  <si>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</si>
  <si>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</si>
  <si>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</si>
  <si>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</si>
  <si>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</si>
  <si>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</si>
  <si>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</si>
  <si>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</si>
  <si>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</si>
  <si>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</si>
  <si>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</si>
  <si>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</si>
  <si>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</si>
  <si>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</si>
  <si>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</si>
  <si>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</si>
  <si>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</si>
  <si>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</si>
  <si>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</si>
  <si>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</si>
  <si>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</si>
  <si>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</si>
  <si>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</si>
  <si>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</si>
  <si>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</si>
  <si>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</si>
  <si>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</si>
  <si>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</si>
  <si>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</si>
  <si>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</si>
  <si>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</si>
  <si>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</si>
  <si>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</si>
  <si>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</si>
  <si>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</si>
  <si>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</si>
  <si>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</si>
  <si>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</si>
  <si>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</si>
  <si>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</si>
  <si>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</si>
  <si>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</si>
  <si>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</si>
  <si>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</si>
  <si>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</si>
  <si>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</si>
  <si>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</si>
  <si>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</si>
  <si>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</si>
  <si>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</si>
  <si>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</si>
  <si>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</si>
  <si>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</si>
  <si>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</si>
  <si>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</si>
  <si>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</si>
  <si>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</si>
  <si>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</si>
  <si>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</si>
  <si>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</si>
  <si>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</si>
  <si>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</si>
  <si>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</si>
  <si>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</si>
  <si>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</si>
  <si>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</si>
  <si>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</si>
  <si>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</si>
  <si>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</si>
  <si>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</si>
  <si>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</si>
  <si>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</si>
  <si>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</si>
  <si>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</si>
  <si>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</si>
  <si>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</si>
  <si>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</si>
  <si>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</si>
  <si>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</si>
  <si>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</si>
  <si>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</si>
  <si>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</si>
  <si>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</si>
  <si>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</si>
  <si>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</si>
  <si>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</si>
  <si>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</si>
  <si>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</si>
  <si>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</si>
  <si>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</si>
  <si>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</si>
  <si>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</si>
  <si>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</si>
  <si>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</si>
  <si>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</si>
  <si>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</si>
  <si>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</si>
  <si>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</si>
  <si>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</si>
  <si>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</si>
  <si>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</si>
  <si>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</si>
  <si>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</si>
  <si>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</si>
  <si>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</si>
  <si>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</si>
  <si>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</si>
  <si>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</si>
  <si>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</si>
  <si>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</si>
  <si>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</si>
  <si>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</si>
  <si>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</si>
  <si>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</si>
  <si>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</si>
  <si>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</si>
  <si>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</si>
  <si>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</si>
  <si>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</si>
  <si>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</si>
  <si>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</si>
  <si>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</si>
  <si>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</si>
  <si>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</si>
  <si>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</si>
  <si>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</si>
  <si>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</si>
  <si>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</si>
  <si>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</si>
  <si>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</si>
  <si>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</si>
  <si>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</si>
  <si>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</si>
  <si>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</si>
  <si>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</si>
  <si>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</si>
  <si>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</si>
  <si>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</si>
  <si>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</si>
  <si>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</si>
  <si>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</si>
  <si>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</si>
  <si>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</si>
  <si>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</si>
  <si>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</si>
  <si>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</si>
  <si>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</si>
  <si>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</si>
  <si>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</si>
  <si>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</si>
  <si>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</si>
  <si>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</si>
  <si>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</si>
  <si>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</si>
  <si>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</si>
  <si>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</si>
  <si>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</si>
  <si>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</si>
  <si>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</si>
  <si>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</si>
  <si>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</si>
  <si>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</si>
  <si>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</si>
  <si>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</si>
  <si>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</si>
  <si>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</si>
  <si>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</si>
  <si>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</si>
  <si>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</si>
  <si>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</si>
  <si>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</si>
  <si>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</si>
  <si>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</si>
  <si>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</si>
  <si>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</si>
  <si>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</si>
  <si>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</si>
  <si>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</si>
  <si>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</si>
  <si>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</si>
  <si>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</si>
  <si>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</si>
  <si>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</si>
  <si>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</si>
  <si>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</si>
  <si>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</si>
  <si>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</si>
  <si>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</si>
  <si>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</si>
  <si>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</si>
  <si>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</si>
  <si>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</si>
  <si>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</si>
  <si>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</si>
  <si>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</si>
  <si>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</si>
  <si>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</si>
  <si>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</si>
  <si>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</si>
  <si>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</si>
  <si>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</si>
  <si>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</si>
  <si>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</si>
  <si>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</si>
  <si>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</si>
  <si>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</si>
  <si>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</si>
  <si>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</si>
  <si>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</si>
  <si>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</si>
  <si>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</si>
  <si>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</si>
  <si>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</si>
  <si>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</si>
  <si>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</si>
  <si>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</si>
  <si>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</si>
  <si>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</si>
  <si>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</si>
  <si>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</si>
  <si>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</si>
  <si>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</si>
  <si>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</si>
  <si>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</si>
  <si>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</si>
  <si>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</si>
  <si>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</si>
  <si>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</si>
  <si>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</si>
  <si>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</si>
  <si>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</si>
  <si>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</si>
  <si>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</si>
  <si>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</si>
  <si>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</si>
  <si>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</si>
  <si>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</si>
  <si>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</si>
  <si>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</si>
  <si>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</si>
  <si>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</si>
  <si>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</si>
  <si>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</si>
  <si>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</si>
  <si>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</si>
  <si>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</si>
  <si>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</si>
  <si>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</si>
  <si>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</si>
  <si>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</si>
  <si>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</si>
  <si>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</si>
  <si>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</si>
  <si>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</si>
  <si>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</si>
  <si>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</si>
  <si>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</si>
  <si>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</si>
  <si>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</si>
  <si>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</si>
  <si>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</si>
  <si>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</si>
  <si>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</si>
  <si>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</si>
  <si>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</si>
  <si>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</si>
  <si>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</si>
  <si>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</si>
  <si>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</si>
  <si>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</si>
  <si>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</si>
  <si>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</si>
  <si>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</si>
  <si>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</si>
  <si>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</si>
  <si>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</si>
  <si>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</si>
  <si>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</si>
  <si>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</si>
  <si>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</si>
  <si>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</si>
  <si>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</si>
  <si>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</si>
  <si>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</si>
  <si>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</si>
  <si>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</si>
  <si>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</si>
  <si>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</si>
  <si>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</si>
  <si>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</si>
  <si>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</si>
  <si>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</si>
  <si>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</si>
  <si>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</si>
  <si>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</si>
  <si>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</si>
  <si>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</si>
  <si>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</si>
  <si>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</si>
  <si>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</si>
  <si>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</si>
  <si>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</si>
  <si>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</si>
  <si>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</si>
  <si>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</si>
  <si>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</si>
  <si>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</si>
  <si>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</si>
  <si>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</si>
  <si>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</si>
  <si>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</si>
  <si>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</si>
  <si>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</si>
  <si>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</si>
  <si>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</si>
  <si>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</si>
  <si>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</si>
  <si>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</si>
  <si>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</si>
  <si>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</si>
  <si>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</si>
  <si>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</si>
  <si>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</si>
  <si>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</si>
  <si>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</si>
  <si>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</si>
  <si>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</si>
  <si>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</si>
  <si>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</si>
  <si>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</si>
  <si>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</si>
  <si>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</si>
  <si>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</si>
  <si>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</si>
  <si>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</si>
  <si>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</si>
  <si>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</si>
  <si>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</si>
  <si>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</si>
  <si>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</si>
  <si>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</si>
  <si>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</si>
  <si>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</si>
  <si>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</si>
  <si>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</si>
  <si>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</si>
  <si>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</si>
  <si>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</si>
  <si>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</si>
  <si>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</si>
  <si>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</si>
  <si>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</si>
  <si>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</si>
  <si>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</si>
  <si>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</si>
  <si>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</si>
  <si>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</si>
  <si>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</si>
  <si>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</si>
  <si>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</si>
  <si>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</si>
  <si>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</si>
  <si>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</si>
  <si>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</si>
  <si>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</si>
  <si>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</si>
  <si>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</si>
  <si>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</si>
  <si>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</si>
  <si>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</si>
  <si>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</si>
  <si>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</si>
  <si>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</si>
  <si>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</si>
  <si>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</si>
  <si>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</si>
  <si>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</si>
  <si>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</si>
  <si>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</si>
  <si>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</si>
  <si>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</si>
  <si>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</si>
  <si>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</si>
  <si>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</si>
  <si>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</si>
  <si>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</si>
  <si>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</si>
  <si>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</si>
  <si>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</si>
  <si>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</si>
  <si>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</si>
  <si>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</si>
  <si>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</si>
  <si>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</si>
  <si>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</si>
  <si>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</si>
  <si>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</si>
  <si>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</si>
  <si>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</si>
  <si>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</si>
  <si>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</si>
  <si>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</si>
  <si>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</si>
  <si>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</si>
  <si>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</si>
  <si>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</si>
  <si>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</si>
  <si>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</si>
  <si>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</si>
  <si>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</si>
  <si>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</si>
  <si>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</si>
  <si>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</si>
  <si>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</si>
  <si>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</si>
  <si>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</si>
  <si>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</si>
  <si>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</si>
  <si>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</si>
  <si>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</si>
  <si>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</si>
  <si>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</si>
  <si>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</si>
  <si>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</si>
  <si>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</si>
  <si>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</si>
  <si>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</si>
  <si>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</si>
  <si>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</si>
  <si>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</si>
  <si>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</si>
  <si>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</si>
  <si>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</si>
  <si>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</si>
  <si>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</si>
  <si>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</si>
  <si>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</si>
  <si>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</si>
  <si>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</si>
  <si>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</si>
  <si>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</si>
  <si>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</si>
  <si>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</si>
  <si>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</si>
  <si>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</si>
  <si>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</si>
  <si>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</si>
  <si>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</si>
  <si>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</si>
  <si>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</si>
  <si>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</si>
  <si>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</si>
  <si>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</si>
  <si>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</si>
  <si>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</si>
  <si>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</si>
  <si>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</si>
  <si>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</si>
  <si>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</si>
  <si>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</si>
  <si>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</si>
  <si>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</si>
  <si>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</si>
  <si>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</si>
  <si>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</si>
  <si>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</si>
  <si>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</si>
  <si>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</si>
  <si>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</si>
  <si>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</si>
  <si>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</si>
  <si>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</si>
  <si>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</si>
  <si>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</si>
  <si>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</si>
  <si>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</si>
  <si>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</si>
  <si>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</si>
  <si>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</si>
  <si>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</si>
  <si>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</si>
  <si>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</si>
  <si>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</si>
  <si>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</si>
  <si>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</si>
  <si>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</si>
  <si>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</si>
  <si>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</si>
  <si>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</si>
  <si>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</si>
  <si>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</si>
  <si>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</si>
  <si>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</si>
  <si>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</si>
  <si>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</si>
  <si>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</si>
  <si>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</si>
  <si>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</si>
  <si>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</si>
  <si>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</si>
  <si>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</si>
  <si>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</si>
  <si>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</si>
  <si>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</si>
  <si>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</si>
  <si>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</si>
  <si>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</si>
  <si>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</si>
  <si>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</si>
  <si>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</si>
  <si>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</si>
  <si>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</si>
  <si>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</si>
  <si>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</si>
  <si>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</si>
  <si>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</si>
  <si>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</si>
  <si>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</si>
  <si>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</si>
  <si>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</si>
  <si>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</si>
  <si>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</si>
  <si>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</si>
  <si>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</si>
  <si>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</si>
  <si>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</si>
  <si>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</si>
  <si>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</si>
  <si>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</si>
  <si>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</si>
  <si>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</si>
  <si>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</si>
  <si>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</si>
  <si>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</si>
  <si>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</si>
  <si>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</si>
  <si>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</si>
  <si>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</si>
  <si>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</si>
  <si>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</si>
  <si>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</si>
  <si>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</si>
  <si>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</si>
  <si>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</si>
  <si>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</si>
  <si>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</si>
  <si>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</si>
  <si>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</si>
  <si>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</si>
  <si>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</si>
  <si>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</si>
  <si>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</si>
  <si>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</si>
  <si>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</si>
  <si>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</si>
  <si>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</si>
  <si>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</si>
  <si>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</si>
  <si>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</si>
  <si>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</si>
  <si>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</si>
  <si>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</si>
  <si>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</si>
  <si>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</si>
  <si>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</si>
  <si>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</si>
  <si>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</si>
  <si>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</si>
  <si>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</si>
  <si>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</si>
  <si>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</si>
  <si>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</si>
  <si>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</si>
  <si>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</si>
  <si>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</si>
  <si>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</si>
  <si>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</si>
  <si>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</si>
  <si>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</si>
  <si>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</si>
  <si>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</si>
  <si>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</si>
  <si>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</si>
  <si>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</si>
  <si>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</si>
  <si>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</si>
  <si>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</si>
  <si>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</si>
  <si>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</si>
  <si>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</si>
  <si>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</si>
  <si>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</si>
  <si>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</si>
  <si>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</si>
  <si>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</si>
  <si>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</si>
  <si>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</si>
  <si>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</si>
  <si>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</si>
  <si>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</si>
  <si>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</si>
  <si>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</si>
  <si>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</si>
  <si>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</si>
  <si>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</si>
  <si>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</si>
  <si>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</si>
  <si>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</si>
  <si>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</si>
  <si>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</si>
  <si>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</si>
  <si>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</si>
  <si>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</si>
  <si>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</si>
  <si>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</si>
  <si>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</si>
  <si>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</si>
  <si>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</si>
  <si>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</si>
  <si>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</si>
  <si>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</si>
  <si>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</si>
  <si>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</si>
  <si>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</si>
  <si>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</si>
  <si>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</si>
  <si>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</si>
  <si>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</si>
  <si>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</si>
  <si>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</si>
  <si>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</si>
  <si>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</si>
  <si>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</si>
  <si>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</si>
  <si>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</si>
  <si>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</si>
  <si>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</si>
  <si>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</si>
  <si>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</si>
  <si>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</si>
  <si>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</si>
  <si>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</si>
  <si>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</si>
  <si>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</si>
  <si>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</si>
  <si>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</si>
  <si>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</si>
  <si>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</si>
  <si>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</si>
  <si>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</si>
  <si>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</si>
  <si>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</si>
  <si>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</si>
  <si>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</si>
  <si>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</si>
  <si>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</si>
  <si>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</si>
  <si>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</si>
  <si>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</si>
  <si>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</si>
  <si>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</si>
  <si>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</si>
  <si>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</si>
  <si>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</si>
  <si>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</si>
  <si>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</si>
  <si>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</si>
  <si>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</si>
  <si>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</si>
  <si>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</si>
  <si>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</si>
  <si>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</si>
  <si>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</si>
  <si>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</si>
  <si>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</si>
  <si>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</si>
  <si>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</si>
  <si>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</si>
  <si>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</si>
  <si>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</si>
  <si>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</si>
  <si>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</si>
  <si>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</si>
  <si>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</si>
  <si>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</si>
  <si>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</si>
  <si>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</si>
  <si>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</si>
  <si>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</si>
  <si>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</si>
  <si>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</si>
  <si>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</si>
  <si>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</si>
  <si>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</si>
  <si>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</si>
  <si>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</si>
  <si>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</si>
  <si>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</si>
  <si>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</si>
  <si>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</si>
  <si>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</si>
  <si>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</si>
  <si>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</si>
  <si>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</si>
  <si>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</si>
  <si>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</si>
  <si>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</si>
  <si>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</si>
  <si>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</si>
  <si>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</si>
  <si>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</si>
  <si>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</si>
  <si>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</si>
  <si>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</si>
  <si>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</si>
  <si>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</si>
  <si>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</si>
  <si>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</si>
  <si>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</si>
  <si>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</si>
  <si>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</si>
  <si>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</si>
  <si>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</si>
  <si>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</si>
  <si>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</si>
  <si>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</si>
  <si>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</si>
  <si>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</si>
  <si>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</si>
  <si>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</si>
  <si>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</si>
  <si>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</si>
  <si>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</si>
  <si>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</si>
  <si>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</si>
  <si>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</si>
  <si>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</si>
  <si>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</si>
  <si>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</si>
  <si>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</si>
  <si>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</si>
  <si>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</si>
  <si>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</si>
  <si>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</si>
  <si>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</si>
  <si>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</si>
  <si>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</si>
  <si>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</si>
  <si>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</si>
  <si>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</si>
  <si>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</si>
  <si>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</si>
  <si>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</si>
  <si>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</si>
  <si>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</si>
  <si>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</si>
  <si>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</si>
  <si>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</si>
  <si>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</si>
  <si>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</si>
  <si>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</si>
  <si>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</si>
  <si>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</si>
  <si>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</si>
  <si>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</si>
  <si>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</si>
  <si>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</si>
  <si>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</si>
  <si>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</si>
  <si>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</si>
  <si>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</si>
  <si>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</si>
  <si>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</si>
  <si>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</si>
  <si>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</si>
  <si>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</si>
  <si>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</si>
  <si>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</si>
  <si>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</si>
  <si>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</si>
  <si>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</si>
  <si>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</si>
  <si>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</si>
  <si>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</si>
  <si>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</si>
  <si>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</si>
  <si>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</si>
  <si>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</si>
  <si>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</si>
  <si>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</si>
  <si>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</si>
  <si>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</si>
  <si>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</si>
  <si>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</si>
  <si>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</si>
  <si>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</si>
  <si>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</si>
  <si>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</si>
  <si>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</si>
  <si>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</si>
  <si>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</si>
  <si>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</si>
  <si>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</si>
  <si>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</si>
  <si>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</si>
  <si>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</si>
  <si>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</si>
  <si>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</si>
  <si>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</si>
  <si>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</si>
  <si>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</si>
  <si>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</si>
  <si>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</si>
  <si>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</si>
  <si>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</si>
  <si>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</si>
  <si>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</si>
  <si>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</si>
  <si>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</si>
  <si>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</si>
  <si>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</si>
  <si>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</si>
  <si>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</si>
  <si>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</si>
  <si>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</si>
  <si>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</si>
  <si>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</si>
  <si>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</si>
  <si>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</si>
  <si>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</si>
  <si>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</si>
  <si>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</si>
  <si>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</si>
  <si>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</si>
  <si>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</si>
  <si>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</si>
  <si>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</si>
  <si>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</si>
  <si>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</si>
  <si>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</si>
  <si>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</si>
  <si>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</si>
  <si>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</si>
  <si>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</si>
  <si>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</si>
  <si>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</si>
  <si>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</si>
  <si>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</si>
  <si>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</si>
  <si>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</si>
  <si>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</si>
  <si>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</si>
  <si>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</si>
  <si>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</si>
  <si>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</si>
  <si>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</si>
  <si>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</si>
  <si>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</si>
  <si>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</si>
  <si>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</si>
  <si>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</si>
  <si>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</si>
  <si>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</si>
  <si>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</si>
  <si>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</si>
  <si>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</si>
  <si>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</si>
  <si>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</si>
  <si>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</si>
  <si>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</si>
  <si>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</si>
  <si>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</si>
  <si>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</si>
  <si>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</si>
  <si>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</si>
  <si>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</si>
  <si>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</si>
  <si>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</si>
  <si>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</si>
  <si>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</si>
  <si>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</si>
  <si>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</si>
  <si>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</si>
  <si>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</si>
  <si>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</si>
  <si>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</si>
  <si>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</si>
  <si>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</si>
  <si>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</si>
  <si>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</si>
  <si>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</si>
  <si>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</si>
  <si>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</si>
  <si>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</si>
  <si>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</si>
  <si>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</si>
  <si>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</si>
  <si>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</si>
  <si>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</si>
  <si>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</si>
  <si>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</si>
  <si>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</si>
  <si>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</si>
  <si>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</si>
  <si>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</si>
  <si>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</si>
  <si>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</si>
  <si>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</si>
  <si>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</si>
  <si>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</si>
  <si>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</si>
  <si>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</si>
  <si>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</si>
  <si>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</si>
  <si>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</si>
  <si>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</si>
  <si>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</si>
  <si>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</si>
  <si>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</si>
  <si>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</si>
  <si>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</si>
  <si>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</si>
  <si>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</si>
  <si>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</si>
  <si>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</si>
  <si>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</si>
  <si>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</si>
  <si>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</si>
  <si>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</si>
  <si>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</si>
  <si>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</si>
  <si>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</si>
  <si>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</si>
  <si>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</si>
  <si>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</si>
  <si>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</si>
  <si>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</si>
  <si>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</si>
  <si>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</si>
  <si>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</si>
  <si>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</si>
  <si>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</si>
  <si>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</si>
  <si>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</si>
  <si>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</si>
  <si>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</si>
  <si>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</si>
  <si>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</si>
  <si>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</si>
  <si>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</si>
  <si>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</si>
  <si>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</si>
  <si>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</si>
  <si>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</si>
  <si>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</si>
  <si>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</si>
  <si>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</si>
  <si>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</si>
  <si>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</si>
  <si>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</si>
  <si>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</si>
  <si>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</si>
  <si>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</si>
  <si>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</si>
  <si>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</si>
  <si>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</si>
  <si>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</si>
  <si>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</si>
  <si>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</si>
  <si>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</si>
  <si>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</si>
  <si>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</si>
  <si>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</si>
  <si>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</si>
  <si>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</si>
  <si>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</si>
  <si>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</si>
  <si>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</si>
  <si>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</si>
  <si>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</si>
  <si>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</si>
  <si>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</si>
  <si>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</si>
  <si>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</si>
  <si>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</si>
  <si>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</si>
  <si>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</si>
  <si>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</si>
  <si>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</si>
  <si>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</si>
  <si>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</si>
  <si>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</si>
  <si>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</si>
  <si>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</si>
  <si>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</si>
  <si>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</si>
  <si>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</si>
  <si>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</si>
  <si>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</si>
  <si>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</si>
  <si>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</si>
  <si>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</si>
  <si>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</si>
  <si>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</si>
  <si>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</si>
  <si>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</si>
  <si>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</si>
  <si>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</si>
  <si>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</si>
  <si>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</si>
  <si>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</si>
  <si>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</si>
  <si>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</si>
  <si>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</si>
  <si>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</si>
  <si>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</si>
  <si>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</si>
  <si>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</si>
  <si>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</si>
  <si>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</si>
  <si>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</si>
  <si>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</si>
  <si>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</si>
  <si>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</si>
  <si>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</si>
  <si>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</si>
  <si>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</si>
  <si>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</si>
  <si>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</si>
  <si>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</si>
  <si>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</si>
  <si>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</si>
  <si>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</si>
  <si>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</si>
  <si>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</si>
  <si>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</si>
  <si>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</si>
  <si>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</si>
  <si>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</si>
  <si>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</si>
  <si>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</si>
  <si>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</si>
  <si>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</si>
  <si>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</si>
  <si>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</si>
  <si>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</si>
  <si>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</si>
  <si>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</si>
  <si>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</si>
  <si>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</si>
  <si>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</si>
  <si>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</si>
  <si>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</si>
  <si>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</si>
  <si>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</si>
  <si>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</si>
  <si>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</si>
  <si>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</si>
  <si>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</si>
  <si>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</si>
  <si>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</si>
  <si>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</si>
  <si>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</si>
  <si>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</si>
  <si>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</si>
  <si>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</si>
  <si>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</si>
  <si>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</si>
  <si>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</si>
  <si>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</si>
  <si>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</si>
  <si>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</si>
  <si>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</si>
  <si>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</si>
  <si>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</si>
  <si>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</si>
  <si>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</si>
  <si>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</si>
  <si>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</si>
  <si>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</si>
  <si>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</si>
  <si>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</si>
  <si>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</si>
  <si>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</si>
  <si>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</si>
  <si>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</si>
  <si>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</si>
  <si>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</si>
  <si>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</si>
  <si>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</si>
  <si>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</si>
  <si>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</si>
  <si>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</si>
  <si>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</si>
  <si>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</si>
  <si>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</si>
  <si>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</si>
  <si>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</si>
  <si>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</si>
  <si>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</si>
  <si>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</si>
  <si>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</si>
  <si>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</si>
  <si>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</si>
  <si>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</si>
  <si>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</si>
  <si>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</si>
  <si>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</si>
  <si>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</si>
  <si>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</si>
  <si>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</si>
  <si>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</si>
  <si>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</si>
  <si>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</si>
  <si>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</si>
  <si>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</si>
  <si>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</si>
  <si>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</si>
  <si>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</si>
  <si>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</si>
  <si>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</si>
  <si>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</si>
  <si>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</si>
  <si>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</si>
  <si>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</si>
  <si>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</si>
  <si>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</si>
  <si>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</si>
  <si>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</si>
  <si>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</si>
  <si>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</si>
  <si>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</si>
  <si>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</si>
  <si>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</si>
  <si>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</si>
  <si>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</si>
  <si>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</si>
  <si>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</si>
  <si>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</si>
  <si>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</si>
  <si>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</si>
  <si>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</si>
  <si>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</si>
  <si>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</si>
  <si>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</si>
  <si>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</si>
  <si>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</si>
  <si>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</si>
  <si>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</si>
  <si>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</si>
  <si>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</si>
  <si>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</si>
  <si>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</si>
  <si>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</si>
  <si>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</si>
  <si>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</si>
  <si>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</si>
  <si>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</si>
  <si>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</si>
  <si>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</si>
  <si>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</si>
  <si>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</si>
  <si>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</si>
  <si>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</si>
  <si>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</si>
  <si>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</si>
  <si>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</si>
  <si>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</si>
  <si>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</si>
  <si>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</si>
  <si>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</si>
  <si>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</si>
  <si>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</si>
  <si>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</si>
  <si>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</si>
  <si>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</si>
  <si>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</si>
  <si>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</si>
  <si>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</si>
  <si>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</si>
  <si>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</si>
  <si>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</si>
  <si>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</si>
  <si>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</si>
  <si>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</si>
  <si>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</si>
  <si>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</si>
  <si>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</si>
  <si>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</si>
  <si>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</si>
  <si>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</si>
  <si>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</si>
  <si>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</si>
  <si>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</si>
  <si>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</si>
  <si>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</si>
  <si>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</si>
  <si>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</si>
  <si>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</si>
  <si>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</si>
  <si>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</si>
  <si>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</si>
  <si>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</si>
  <si>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</si>
  <si>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</si>
  <si>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</si>
  <si>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</si>
  <si>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</si>
  <si>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</si>
  <si>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</si>
  <si>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</si>
  <si>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</si>
  <si>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</si>
  <si>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</si>
  <si>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</si>
  <si>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</si>
  <si>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</si>
  <si>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</si>
  <si>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</si>
  <si>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</si>
  <si>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</si>
  <si>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</si>
  <si>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</si>
  <si>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</si>
  <si>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</si>
  <si>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</si>
  <si>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</si>
  <si>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</si>
  <si>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</si>
  <si>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</si>
  <si>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</si>
  <si>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</si>
  <si>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</si>
  <si>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</si>
  <si>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</si>
  <si>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</si>
  <si>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</si>
  <si>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</si>
  <si>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</si>
  <si>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</si>
  <si>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</si>
  <si>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</si>
  <si>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</si>
  <si>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</si>
  <si>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</si>
  <si>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</si>
  <si>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</si>
  <si>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</si>
  <si>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</si>
  <si>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</si>
  <si>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</si>
  <si>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</si>
  <si>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</si>
  <si>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</si>
  <si>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</si>
  <si>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</si>
  <si>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</si>
  <si>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</si>
  <si>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</si>
  <si>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</si>
  <si>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</si>
  <si>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</si>
  <si>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</si>
  <si>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</si>
  <si>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</si>
  <si>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</si>
  <si>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</si>
  <si>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</si>
  <si>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</si>
  <si>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</si>
  <si>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</si>
  <si>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</si>
  <si>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</si>
  <si>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</si>
  <si>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</si>
  <si>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</si>
  <si>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</si>
  <si>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</si>
  <si>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</si>
  <si>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</si>
  <si>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</si>
  <si>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</si>
  <si>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</si>
  <si>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</si>
  <si>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</si>
  <si>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</si>
  <si>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</si>
  <si>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</si>
  <si>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</si>
  <si>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</si>
  <si>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</si>
  <si>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</si>
  <si>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</si>
  <si>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</si>
  <si>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</si>
  <si>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</si>
  <si>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</si>
  <si>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</si>
  <si>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</si>
  <si>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</si>
  <si>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</si>
  <si>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</si>
  <si>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</si>
  <si>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</si>
  <si>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</si>
  <si>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</si>
  <si>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</si>
  <si>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</si>
  <si>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</si>
  <si>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</si>
  <si>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</si>
  <si>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</si>
  <si>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</si>
  <si>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</si>
  <si>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</si>
  <si>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</si>
  <si>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</si>
  <si>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</si>
  <si>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</si>
  <si>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</si>
  <si>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</si>
  <si>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</si>
  <si>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</si>
  <si>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</si>
  <si>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</si>
  <si>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</si>
  <si>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</si>
  <si>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</si>
  <si>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</si>
  <si>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</si>
  <si>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</si>
  <si>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</si>
  <si>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</si>
  <si>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</si>
  <si>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</si>
  <si>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</si>
  <si>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</si>
  <si>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</si>
  <si>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</si>
  <si>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</si>
  <si>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</si>
  <si>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</si>
  <si>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</si>
  <si>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</si>
  <si>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</si>
  <si>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</si>
  <si>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</si>
  <si>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</si>
  <si>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</si>
  <si>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</si>
  <si>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</si>
  <si>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</si>
  <si>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</si>
  <si>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</si>
  <si>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</si>
  <si>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</si>
  <si>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</si>
  <si>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</si>
  <si>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</si>
  <si>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</si>
  <si>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</si>
  <si>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</si>
  <si>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</si>
  <si>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</si>
  <si>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</si>
  <si>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</si>
  <si>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</si>
  <si>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</si>
  <si>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</si>
  <si>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</si>
  <si>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</si>
  <si>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</si>
  <si>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</si>
  <si>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</si>
  <si>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</si>
  <si>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</si>
  <si>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</si>
  <si>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</si>
  <si>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</si>
  <si>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</si>
  <si>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</si>
  <si>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</si>
  <si>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</si>
  <si>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</si>
  <si>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</si>
  <si>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</si>
  <si>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</si>
  <si>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</si>
  <si>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</si>
  <si>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</si>
  <si>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</si>
  <si>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</si>
  <si>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</si>
  <si>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</si>
  <si>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</si>
  <si>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</si>
  <si>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</si>
  <si>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</si>
  <si>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</si>
  <si>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</si>
  <si>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</si>
  <si>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</si>
  <si>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</si>
  <si>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</si>
  <si>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</si>
  <si>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</si>
  <si>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</si>
  <si>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</si>
  <si>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</si>
  <si>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</si>
  <si>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</si>
  <si>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</si>
  <si>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</si>
  <si>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</si>
  <si>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</si>
  <si>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</si>
  <si>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</si>
  <si>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</si>
  <si>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</si>
  <si>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</si>
  <si>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</si>
  <si>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</si>
  <si>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</si>
  <si>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</si>
  <si>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</si>
  <si>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</si>
  <si>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</si>
  <si>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</si>
  <si>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</si>
  <si>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</si>
  <si>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</si>
  <si>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</si>
  <si>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</si>
  <si>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</si>
  <si>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</si>
  <si>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</si>
  <si>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</si>
  <si>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</si>
  <si>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</si>
  <si>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</si>
  <si>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</si>
  <si>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</si>
  <si>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</si>
  <si>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</si>
  <si>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</si>
  <si>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</si>
  <si>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</si>
  <si>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</si>
  <si>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</si>
  <si>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</si>
  <si>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</si>
  <si>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</si>
  <si>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</si>
  <si>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</si>
  <si>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</si>
  <si>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</si>
  <si>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</si>
  <si>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</si>
  <si>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</si>
  <si>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</si>
  <si>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</si>
  <si>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</si>
  <si>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</si>
  <si>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</si>
  <si>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</si>
  <si>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</si>
  <si>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</si>
  <si>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</si>
  <si>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</si>
  <si>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</si>
  <si>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</si>
  <si>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</si>
  <si>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</si>
  <si>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</si>
  <si>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</si>
  <si>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</si>
  <si>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</si>
  <si>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</si>
  <si>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</si>
  <si>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</si>
  <si>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</si>
  <si>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</si>
  <si>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</si>
  <si>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</si>
  <si>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</si>
  <si>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</si>
  <si>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</si>
  <si>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</si>
  <si>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</si>
  <si>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</si>
  <si>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</si>
  <si>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</si>
  <si>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</si>
  <si>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</si>
  <si>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</si>
  <si>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</si>
  <si>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</si>
  <si>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</si>
  <si>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</si>
  <si>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</si>
  <si>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</si>
  <si>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</si>
  <si>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</si>
  <si>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</si>
  <si>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</si>
  <si>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</si>
  <si>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</si>
  <si>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</si>
  <si>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</si>
  <si>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</si>
  <si>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</si>
  <si>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</si>
  <si>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</si>
  <si>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</si>
  <si>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</si>
  <si>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</si>
  <si>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</si>
  <si>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</si>
  <si>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</si>
  <si>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</si>
  <si>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</si>
  <si>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</si>
  <si>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</si>
  <si>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</si>
  <si>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</si>
  <si>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</si>
  <si>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</si>
  <si>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</si>
  <si>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</si>
  <si>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</si>
  <si>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</si>
  <si>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</si>
  <si>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</si>
  <si>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</si>
  <si>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</si>
  <si>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</si>
  <si>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</si>
  <si>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</si>
  <si>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</si>
  <si>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</si>
  <si>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</si>
  <si>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</si>
  <si>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</si>
  <si>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</si>
  <si>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</si>
  <si>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</si>
  <si>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</si>
  <si>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</si>
  <si>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</si>
  <si>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</si>
  <si>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</si>
  <si>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</si>
  <si>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</si>
  <si>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</si>
  <si>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</si>
  <si>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</si>
  <si>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</si>
  <si>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</si>
  <si>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</si>
  <si>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</si>
  <si>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</si>
  <si>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</si>
  <si>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</si>
  <si>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</si>
  <si>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</si>
  <si>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</si>
  <si>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</si>
  <si>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</si>
  <si>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</si>
  <si>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</si>
  <si>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</si>
  <si>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</si>
  <si>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</si>
  <si>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</si>
  <si>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</si>
  <si>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</si>
  <si>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</si>
  <si>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</si>
  <si>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</si>
  <si>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</si>
  <si>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</si>
  <si>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</si>
  <si>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</si>
  <si>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</si>
  <si>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</si>
  <si>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</si>
  <si>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</si>
  <si>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</si>
  <si>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</si>
  <si>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</si>
  <si>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</si>
  <si>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</si>
  <si>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</si>
  <si>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</si>
  <si>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</si>
  <si>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</si>
  <si>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</si>
  <si>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</si>
  <si>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</si>
  <si>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</si>
  <si>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</si>
  <si>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</si>
  <si>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</si>
  <si>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</si>
  <si>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</si>
  <si>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</si>
  <si>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</si>
  <si>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</si>
  <si>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</si>
  <si>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</si>
  <si>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</si>
  <si>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</si>
  <si>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</si>
  <si>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</si>
  <si>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</si>
  <si>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</si>
  <si>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</si>
  <si>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</si>
  <si>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</si>
  <si>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</si>
  <si>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</si>
  <si>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</si>
  <si>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</si>
  <si>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</si>
  <si>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</si>
  <si>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</si>
  <si>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</si>
  <si>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</si>
  <si>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</si>
  <si>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</si>
  <si>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</si>
  <si>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</si>
  <si>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</si>
  <si>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</si>
  <si>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</si>
  <si>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</si>
  <si>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</si>
  <si>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</si>
  <si>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</si>
  <si>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</si>
  <si>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</si>
  <si>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</si>
  <si>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</si>
  <si>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</si>
  <si>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</si>
  <si>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</si>
  <si>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</si>
  <si>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</si>
  <si>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</si>
  <si>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</si>
  <si>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</si>
  <si>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</si>
  <si>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</si>
  <si>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</si>
  <si>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</si>
  <si>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</si>
  <si>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</si>
  <si>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</si>
  <si>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</si>
  <si>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</si>
  <si>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</si>
  <si>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</si>
  <si>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</si>
  <si>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</si>
  <si>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</si>
  <si>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</si>
  <si>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</si>
  <si>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</si>
  <si>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</si>
  <si>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</si>
  <si>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</si>
  <si>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</si>
  <si>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</si>
  <si>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</si>
  <si>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</si>
  <si>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</si>
  <si>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</si>
  <si>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</si>
  <si>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</si>
  <si>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</si>
  <si>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</si>
  <si>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</si>
  <si>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</si>
  <si>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</si>
  <si>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</si>
  <si>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</si>
  <si>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</si>
  <si>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</si>
  <si>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</si>
  <si>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</si>
  <si>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</si>
  <si>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</si>
  <si>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</si>
  <si>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</si>
  <si>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</si>
  <si>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</si>
  <si>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</si>
  <si>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</si>
  <si>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</si>
  <si>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</si>
  <si>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</si>
  <si>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</si>
  <si>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</si>
  <si>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</si>
  <si>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</si>
  <si>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</si>
  <si>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</si>
  <si>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</si>
  <si>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</si>
  <si>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</si>
  <si>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</si>
  <si>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</si>
  <si>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</si>
  <si>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</si>
  <si>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</si>
  <si>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</si>
  <si>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</si>
  <si>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</si>
  <si>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</si>
  <si>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</si>
  <si>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</si>
  <si>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</si>
  <si>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</si>
  <si>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</si>
  <si>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</si>
  <si>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</si>
  <si>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</si>
  <si>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</si>
  <si>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</si>
  <si>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</si>
  <si>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</si>
  <si>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</si>
  <si>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</si>
  <si>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</si>
  <si>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</si>
  <si>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</si>
  <si>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</si>
  <si>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</si>
  <si>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</si>
  <si>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</si>
  <si>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</si>
  <si>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</si>
  <si>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</si>
  <si>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</si>
  <si>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</si>
  <si>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</si>
  <si>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</si>
  <si>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</si>
  <si>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</si>
  <si>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</si>
  <si>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</si>
  <si>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</si>
  <si>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</si>
  <si>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</si>
  <si>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</si>
  <si>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</si>
  <si>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</si>
  <si>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</si>
  <si>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</si>
  <si>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</si>
  <si>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</si>
  <si>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</si>
  <si>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</si>
  <si>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</si>
  <si>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</si>
  <si>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</si>
  <si>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</si>
  <si>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</si>
  <si>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</si>
  <si>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</si>
  <si>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</si>
  <si>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</si>
  <si>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</si>
  <si>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</si>
  <si>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</si>
  <si>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</si>
  <si>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</si>
  <si>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</si>
  <si>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</si>
  <si>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</si>
  <si>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</si>
  <si>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</si>
  <si>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</si>
  <si>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</si>
  <si>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</si>
  <si>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</si>
  <si>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</si>
  <si>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</si>
  <si>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</si>
  <si>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</si>
  <si>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</si>
  <si>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</si>
  <si>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</si>
  <si>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</si>
  <si>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</si>
  <si>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</si>
  <si>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</si>
  <si>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</si>
  <si>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</si>
  <si>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</si>
  <si>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</si>
  <si>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</si>
  <si>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</si>
  <si>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</si>
  <si>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</si>
  <si>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</si>
  <si>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</si>
  <si>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</si>
  <si>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</si>
  <si>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</si>
  <si>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</si>
  <si>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</si>
  <si>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</si>
  <si>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</si>
  <si>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</si>
  <si>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</si>
  <si>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</si>
  <si>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</si>
  <si>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</si>
  <si>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</si>
  <si>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</si>
  <si>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</si>
  <si>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</si>
  <si>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</si>
  <si>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</si>
  <si>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</si>
  <si>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</si>
  <si>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</si>
  <si>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</si>
  <si>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</si>
  <si>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</si>
  <si>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</si>
  <si>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</si>
  <si>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</si>
  <si>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</si>
  <si>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</si>
  <si>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</si>
  <si>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</si>
  <si>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</si>
  <si>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</si>
  <si>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</si>
  <si>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</si>
  <si>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</si>
  <si>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</si>
  <si>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</si>
  <si>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</si>
  <si>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</si>
  <si>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</si>
  <si>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</si>
  <si>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</si>
  <si>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</si>
  <si>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</si>
  <si>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</si>
  <si>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</si>
  <si>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</si>
  <si>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</si>
  <si>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</si>
  <si>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</si>
  <si>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</si>
  <si>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</si>
  <si>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</si>
  <si>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</si>
  <si>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</si>
  <si>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</si>
  <si>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</si>
  <si>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</si>
  <si>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</si>
  <si>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</si>
  <si>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</si>
  <si>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</si>
  <si>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</si>
  <si>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</si>
  <si>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</si>
  <si>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</si>
  <si>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</si>
  <si>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</si>
  <si>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</si>
  <si>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</si>
  <si>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</si>
  <si>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</si>
  <si>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</si>
  <si>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</si>
  <si>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</si>
  <si>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</si>
  <si>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</si>
  <si>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</si>
  <si>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</si>
  <si>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</si>
  <si>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</si>
  <si>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</si>
  <si>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</si>
  <si>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</si>
  <si>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</si>
  <si>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</si>
  <si>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</si>
  <si>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</si>
  <si>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</si>
  <si>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</si>
  <si>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</si>
  <si>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</si>
  <si>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</si>
  <si>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</si>
  <si>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</si>
  <si>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</si>
  <si>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</si>
  <si>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</si>
  <si>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</si>
  <si>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</si>
  <si>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</si>
  <si>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</si>
  <si>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</si>
  <si>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</si>
  <si>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</si>
  <si>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</si>
  <si>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</si>
  <si>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</si>
  <si>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</si>
  <si>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</si>
  <si>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</si>
  <si>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</si>
  <si>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</si>
  <si>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</si>
  <si>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</si>
  <si>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</si>
  <si>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</si>
  <si>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</si>
  <si>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</si>
  <si>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</si>
  <si>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</si>
  <si>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</si>
  <si>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</si>
  <si>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</si>
  <si>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</si>
  <si>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</si>
  <si>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</si>
  <si>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</si>
  <si>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</si>
  <si>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</si>
  <si>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</si>
  <si>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</si>
  <si>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</si>
  <si>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</si>
  <si>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</si>
  <si>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</si>
  <si>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</si>
  <si>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</si>
  <si>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</si>
  <si>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</si>
  <si>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</si>
  <si>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</si>
  <si>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</si>
  <si>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</si>
  <si>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</si>
  <si>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</si>
  <si>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</si>
  <si>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</si>
  <si>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</si>
  <si>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</si>
  <si>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</si>
  <si>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</si>
  <si>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</si>
  <si>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</si>
  <si>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</si>
  <si>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</si>
  <si>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</si>
  <si>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</si>
  <si>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</si>
  <si>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</si>
  <si>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</si>
  <si>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</si>
  <si>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</si>
  <si>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</si>
  <si>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</si>
  <si>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</si>
  <si>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</si>
  <si>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</si>
  <si>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</si>
  <si>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</si>
  <si>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</si>
  <si>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</si>
  <si>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</si>
  <si>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</si>
  <si>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</si>
  <si>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</si>
  <si>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</si>
  <si>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</si>
  <si>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</si>
  <si>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</si>
  <si>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</si>
  <si>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</si>
  <si>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</si>
  <si>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</si>
  <si>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</si>
  <si>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</si>
  <si>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</si>
  <si>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</si>
  <si>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</si>
  <si>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</si>
  <si>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</si>
  <si>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</si>
  <si>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</si>
  <si>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</si>
  <si>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</si>
  <si>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</si>
  <si>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</si>
  <si>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</si>
  <si>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</si>
  <si>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</si>
  <si>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</si>
  <si>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</si>
  <si>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</si>
  <si>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</si>
  <si>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</si>
  <si>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</si>
  <si>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</si>
  <si>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</si>
  <si>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</si>
  <si>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</si>
  <si>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</si>
  <si>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</si>
  <si>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</si>
  <si>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</si>
  <si>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</si>
  <si>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</si>
  <si>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</si>
  <si>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</si>
  <si>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</si>
  <si>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</si>
  <si>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</si>
  <si>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</si>
  <si>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</si>
  <si>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</si>
  <si>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</si>
  <si>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</si>
  <si>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</si>
  <si>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</si>
  <si>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</si>
  <si>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</si>
  <si>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</si>
  <si>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</si>
  <si>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</si>
  <si>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</si>
  <si>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</si>
  <si>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</si>
  <si>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</si>
  <si>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</si>
  <si>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</si>
  <si>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</si>
  <si>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</si>
  <si>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</si>
  <si>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</si>
  <si>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</si>
  <si>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</si>
  <si>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</si>
  <si>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</si>
  <si>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</si>
  <si>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</si>
  <si>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</si>
  <si>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</si>
  <si>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</si>
  <si>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</si>
  <si>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</si>
  <si>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</si>
  <si>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</si>
  <si>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</si>
  <si>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</si>
  <si>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</si>
  <si>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</si>
  <si>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</si>
  <si>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</si>
  <si>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</si>
  <si>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</si>
  <si>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</si>
  <si>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</si>
  <si>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</si>
  <si>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</si>
  <si>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</si>
  <si>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</si>
  <si>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</si>
  <si>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</si>
  <si>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</si>
  <si>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</si>
  <si>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</si>
  <si>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</si>
  <si>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</si>
  <si>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</si>
  <si>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</si>
  <si>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</si>
  <si>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</si>
  <si>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</si>
  <si>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</si>
  <si>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</si>
  <si>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</si>
  <si>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</si>
  <si>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</si>
  <si>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</si>
  <si>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</si>
  <si>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</si>
  <si>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</si>
  <si>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</si>
  <si>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</si>
  <si>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</si>
  <si>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</si>
  <si>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</si>
  <si>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</si>
  <si>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</si>
  <si>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</si>
  <si>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</si>
  <si>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</si>
  <si>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</si>
  <si>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</si>
  <si>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</si>
  <si>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</si>
  <si>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</si>
  <si>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</si>
  <si>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</si>
  <si>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</si>
  <si>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</si>
  <si>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</si>
  <si>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</si>
  <si>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</si>
  <si>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</si>
  <si>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</si>
  <si>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</si>
  <si>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</si>
  <si>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</si>
  <si>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</si>
  <si>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</si>
  <si>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</si>
  <si>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</si>
  <si>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</si>
  <si>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</si>
  <si>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</si>
  <si>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</si>
  <si>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</si>
  <si>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</si>
  <si>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</si>
  <si>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</si>
  <si>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</si>
  <si>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</si>
  <si>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</si>
  <si>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</si>
  <si>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</si>
  <si>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</si>
  <si>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</si>
  <si>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</si>
  <si>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</si>
  <si>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</si>
  <si>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</si>
  <si>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</si>
  <si>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</si>
  <si>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</si>
  <si>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</si>
  <si>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</si>
  <si>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</si>
  <si>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</si>
  <si>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</si>
  <si>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</si>
  <si>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</si>
  <si>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</si>
  <si>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</si>
  <si>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</si>
  <si>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</si>
  <si>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</si>
  <si>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</si>
  <si>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</si>
  <si>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</si>
  <si>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</si>
  <si>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</si>
  <si>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</si>
  <si>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</si>
  <si>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</si>
  <si>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</si>
  <si>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</si>
  <si>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</si>
  <si>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</si>
  <si>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</si>
  <si>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</si>
  <si>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</si>
  <si>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</si>
  <si>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</si>
  <si>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</si>
  <si>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</si>
  <si>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</si>
  <si>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</si>
  <si>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</si>
  <si>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</si>
  <si>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</si>
  <si>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</si>
  <si>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</si>
  <si>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</si>
  <si>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</si>
  <si>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</si>
  <si>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</si>
  <si>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</si>
  <si>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</si>
  <si>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</si>
  <si>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</si>
  <si>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</si>
  <si>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</si>
  <si>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</si>
  <si>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</si>
  <si>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</si>
  <si>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</si>
  <si>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</si>
  <si>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</si>
  <si>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</si>
  <si>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</si>
  <si>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</si>
  <si>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</si>
  <si>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</si>
  <si>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</si>
  <si>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</si>
  <si>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</si>
  <si>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</si>
  <si>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</si>
  <si>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</si>
  <si>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</si>
  <si>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</si>
  <si>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</si>
  <si>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</si>
  <si>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</si>
  <si>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</si>
  <si>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</si>
  <si>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</si>
  <si>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</si>
  <si>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</si>
  <si>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</si>
  <si>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</si>
  <si>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</si>
  <si>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</si>
  <si>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</si>
  <si>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</si>
  <si>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</si>
  <si>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</si>
  <si>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</si>
  <si>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</si>
  <si>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</si>
  <si>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</si>
  <si>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</si>
  <si>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</si>
  <si>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</si>
  <si>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</si>
  <si>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</si>
  <si>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</si>
  <si>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</si>
  <si>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</si>
  <si>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</si>
  <si>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</si>
  <si>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</si>
  <si>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</si>
  <si>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</si>
  <si>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</si>
  <si>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</si>
  <si>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</si>
  <si>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</si>
  <si>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</si>
  <si>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</si>
  <si>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</si>
  <si>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</si>
  <si>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</si>
  <si>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</si>
  <si>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</si>
  <si>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</si>
  <si>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</si>
  <si>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</si>
  <si>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</si>
  <si>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</si>
  <si>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</si>
  <si>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</si>
  <si>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</si>
  <si>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</si>
  <si>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</si>
  <si>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</si>
  <si>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</si>
  <si>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</si>
  <si>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</si>
  <si>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</si>
  <si>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</si>
  <si>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</si>
  <si>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</si>
  <si>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</si>
  <si>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</si>
  <si>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</si>
  <si>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</si>
  <si>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</si>
  <si>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</si>
  <si>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</si>
  <si>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</si>
  <si>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</si>
  <si>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</si>
  <si>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</si>
  <si>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</si>
  <si>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</si>
  <si>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</si>
  <si>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</si>
  <si>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</si>
  <si>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</si>
  <si>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</si>
  <si>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</si>
  <si>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</si>
  <si>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</si>
  <si>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</si>
  <si>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</si>
  <si>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</si>
  <si>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</si>
  <si>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</si>
  <si>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</si>
  <si>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</si>
  <si>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</si>
  <si>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</si>
  <si>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</si>
  <si>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</si>
  <si>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</si>
  <si>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</si>
  <si>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</si>
  <si>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</si>
  <si>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</si>
  <si>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</si>
  <si>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</si>
  <si>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</si>
  <si>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</si>
  <si>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</si>
  <si>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</si>
  <si>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</si>
  <si>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</si>
  <si>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</si>
  <si>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</si>
  <si>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</si>
  <si>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</si>
  <si>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</si>
  <si>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</si>
  <si>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</si>
  <si>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</si>
  <si>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</si>
  <si>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</si>
  <si>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</si>
  <si>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</si>
  <si>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</si>
  <si>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</si>
  <si>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</si>
  <si>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</si>
  <si>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</si>
  <si>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</si>
  <si>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</si>
  <si>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</si>
  <si>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</si>
  <si>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</si>
  <si>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</si>
  <si>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</si>
  <si>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</si>
  <si>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</si>
  <si>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</si>
  <si>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</si>
  <si>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</si>
  <si>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</si>
  <si>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</si>
  <si>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</si>
  <si>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</si>
  <si>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</si>
  <si>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</si>
  <si>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</si>
  <si>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</si>
  <si>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</si>
  <si>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</si>
  <si>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</si>
  <si>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</si>
  <si>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</si>
  <si>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</si>
  <si>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</si>
  <si>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</si>
  <si>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</si>
  <si>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</si>
  <si>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</si>
  <si>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</si>
  <si>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</si>
  <si>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</si>
  <si>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</si>
  <si>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</si>
  <si>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</si>
  <si>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</si>
  <si>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</si>
  <si>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</si>
  <si>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</si>
  <si>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</si>
  <si>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</si>
  <si>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</si>
  <si>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</si>
  <si>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</si>
  <si>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</si>
  <si>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</si>
  <si>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</si>
  <si>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</si>
  <si>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</si>
  <si>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</si>
  <si>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</si>
  <si>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</si>
  <si>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</si>
  <si>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</si>
  <si>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</si>
  <si>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</si>
  <si>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</si>
  <si>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</si>
  <si>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</si>
  <si>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</si>
  <si>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</si>
  <si>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</si>
  <si>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</si>
  <si>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</si>
  <si>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</si>
  <si>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</si>
  <si>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</si>
  <si>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</si>
  <si>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</si>
  <si>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</si>
  <si>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</si>
  <si>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</si>
  <si>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</si>
  <si>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</si>
  <si>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</si>
  <si>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</si>
  <si>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</si>
  <si>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</si>
  <si>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</si>
  <si>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</si>
  <si>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</si>
  <si>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</si>
  <si>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</si>
  <si>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</si>
  <si>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</si>
  <si>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</si>
  <si>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</si>
  <si>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</si>
  <si>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</si>
  <si>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</si>
  <si>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</si>
  <si>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</si>
  <si>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</si>
  <si>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</si>
  <si>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</si>
  <si>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</si>
  <si>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</si>
  <si>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</si>
  <si>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</si>
  <si>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</si>
  <si>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</si>
  <si>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</si>
  <si>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</si>
  <si>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</si>
  <si>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</si>
  <si>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</si>
  <si>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</si>
  <si>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</si>
  <si>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</si>
  <si>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</si>
  <si>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</si>
  <si>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</si>
  <si>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</si>
  <si>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</si>
  <si>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</si>
  <si>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</si>
  <si>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</si>
  <si>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</si>
  <si>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</si>
  <si>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</si>
  <si>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</si>
  <si>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</si>
  <si>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</si>
  <si>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</si>
  <si>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</si>
  <si>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</si>
  <si>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</si>
  <si>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</si>
  <si>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</si>
  <si>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</si>
  <si>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</si>
  <si>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</si>
  <si>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</si>
  <si>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</si>
  <si>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</si>
  <si>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</si>
  <si>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</si>
  <si>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</si>
  <si>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</si>
  <si>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</si>
  <si>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</si>
  <si>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</si>
  <si>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</si>
  <si>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</si>
  <si>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</si>
  <si>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</si>
  <si>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</si>
  <si>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</si>
  <si>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</si>
  <si>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</si>
  <si>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</si>
  <si>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</si>
  <si>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</si>
  <si>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</si>
  <si>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</si>
  <si>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</si>
  <si>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</si>
  <si>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</si>
  <si>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</si>
  <si>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</si>
  <si>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</si>
  <si>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</si>
  <si>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</si>
  <si>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</si>
  <si>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</si>
  <si>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</si>
  <si>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</si>
  <si>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</si>
  <si>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</si>
  <si>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</si>
  <si>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</si>
  <si>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</si>
  <si>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</si>
  <si>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</si>
  <si>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</si>
  <si>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</si>
  <si>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</si>
  <si>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</si>
  <si>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</si>
  <si>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</si>
  <si>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</si>
  <si>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</si>
  <si>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</si>
  <si>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</si>
  <si>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</si>
  <si>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</si>
  <si>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</si>
  <si>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</si>
  <si>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</si>
  <si>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</si>
  <si>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</si>
  <si>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</si>
  <si>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</si>
  <si>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</si>
  <si>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</si>
  <si>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</si>
  <si>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</si>
  <si>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</si>
  <si>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</si>
  <si>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</si>
  <si>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</si>
  <si>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</si>
  <si>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</si>
  <si>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</si>
  <si>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</si>
  <si>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</si>
  <si>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</si>
  <si>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</si>
  <si>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</si>
  <si>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</si>
  <si>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</si>
  <si>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</si>
  <si>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</si>
  <si>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</si>
  <si>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</si>
  <si>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</si>
  <si>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</si>
  <si>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</si>
  <si>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</si>
  <si>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</si>
  <si>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</si>
  <si>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</si>
  <si>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</si>
  <si>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</si>
  <si>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</si>
  <si>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</si>
  <si>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</si>
  <si>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</si>
  <si>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</si>
  <si>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</si>
  <si>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</si>
  <si>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</si>
  <si>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</si>
  <si>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</si>
  <si>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</si>
  <si>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</si>
  <si>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</si>
  <si>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</si>
  <si>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</si>
  <si>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</si>
  <si>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</si>
  <si>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</si>
  <si>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</si>
  <si>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</si>
  <si>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</si>
  <si>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</si>
  <si>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</si>
  <si>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</si>
  <si>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</si>
  <si>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</si>
  <si>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</si>
  <si>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</si>
  <si>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</si>
  <si>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</si>
  <si>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</si>
  <si>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</si>
  <si>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</si>
  <si>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</si>
  <si>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</si>
  <si>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</si>
  <si>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</si>
  <si>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</si>
  <si>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</si>
  <si>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</si>
  <si>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</si>
  <si>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</si>
  <si>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</si>
  <si>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</si>
  <si>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</si>
  <si>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</si>
  <si>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</si>
  <si>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</si>
  <si>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</si>
  <si>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</si>
  <si>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</si>
  <si>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</si>
  <si>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</si>
  <si>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</si>
  <si>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</si>
  <si>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</si>
  <si>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</si>
  <si>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</si>
  <si>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</si>
  <si>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</si>
  <si>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</si>
  <si>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</si>
  <si>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</si>
  <si>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</si>
  <si>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</si>
  <si>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</si>
  <si>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</si>
  <si>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</si>
  <si>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</si>
  <si>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</si>
  <si>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</si>
  <si>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</si>
  <si>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</si>
  <si>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</si>
  <si>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</si>
  <si>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</si>
  <si>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</si>
  <si>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</si>
  <si>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</si>
  <si>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</si>
  <si>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</si>
  <si>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</si>
  <si>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</si>
  <si>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</si>
  <si>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</si>
  <si>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</si>
  <si>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</si>
  <si>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</si>
  <si>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</si>
  <si>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</si>
  <si>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</si>
  <si>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</si>
  <si>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</si>
  <si>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</si>
  <si>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</si>
  <si>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</si>
  <si>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</si>
  <si>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</si>
  <si>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</si>
  <si>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</si>
  <si>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</si>
  <si>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</si>
  <si>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</si>
  <si>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</si>
  <si>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</si>
  <si>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</si>
  <si>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</si>
  <si>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</si>
  <si>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</si>
  <si>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</si>
  <si>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</si>
  <si>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</si>
  <si>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</si>
  <si>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</si>
  <si>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</si>
  <si>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</si>
  <si>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</si>
  <si>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</si>
  <si>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</si>
  <si>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</si>
  <si>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</si>
  <si>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</si>
  <si>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</si>
  <si>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</si>
  <si>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</si>
  <si>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</si>
  <si>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</si>
  <si>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</si>
  <si>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</si>
  <si>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</si>
  <si>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</si>
  <si>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</si>
  <si>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</si>
  <si>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</si>
  <si>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</si>
  <si>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</si>
  <si>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</si>
  <si>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</si>
  <si>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</si>
  <si>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</si>
  <si>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</si>
  <si>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</si>
  <si>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</si>
  <si>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</si>
  <si>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</si>
  <si>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</si>
  <si>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</si>
  <si>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</si>
  <si>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</si>
  <si>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</si>
  <si>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</si>
  <si>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</si>
  <si>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</si>
  <si>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</si>
  <si>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</si>
  <si>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</si>
  <si>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</si>
  <si>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</si>
  <si>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</si>
  <si>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</si>
  <si>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</si>
  <si>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</si>
  <si>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</si>
  <si>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</si>
  <si>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</si>
  <si>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</si>
  <si>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</si>
  <si>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</si>
  <si>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</si>
  <si>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</si>
  <si>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</si>
  <si>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</si>
  <si>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</si>
  <si>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</si>
  <si>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</si>
  <si>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</si>
  <si>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</si>
  <si>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</si>
  <si>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</si>
  <si>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</si>
  <si>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</si>
  <si>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</si>
  <si>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</si>
  <si>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</si>
  <si>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</si>
  <si>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</si>
  <si>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</si>
  <si>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</si>
  <si>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</si>
  <si>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</si>
  <si>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</si>
  <si>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</si>
  <si>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</si>
  <si>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</si>
  <si>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</si>
  <si>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</si>
  <si>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</si>
  <si>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</si>
  <si>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</si>
  <si>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</si>
  <si>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</si>
  <si>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</si>
  <si>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</si>
  <si>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</si>
  <si>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</si>
  <si>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</si>
  <si>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</si>
  <si>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</si>
  <si>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</si>
  <si>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</si>
  <si>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</si>
  <si>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</si>
  <si>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</si>
  <si>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</si>
  <si>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</si>
  <si>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</si>
  <si>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</si>
  <si>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</si>
  <si>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</si>
  <si>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</si>
  <si>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</si>
  <si>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</si>
  <si>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</si>
  <si>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</si>
  <si>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</si>
  <si>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</si>
  <si>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</si>
  <si>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</si>
  <si>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</si>
  <si>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</si>
  <si>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</si>
  <si>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</si>
  <si>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</si>
  <si>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</si>
  <si>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</si>
  <si>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</si>
  <si>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</si>
  <si>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</si>
  <si>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</si>
  <si>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</si>
  <si>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</si>
  <si>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</si>
  <si>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</si>
  <si>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</si>
  <si>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</si>
  <si>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</si>
  <si>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</si>
  <si>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</si>
  <si>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</si>
  <si>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</si>
  <si>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</si>
  <si>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</si>
  <si>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</si>
  <si>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</si>
  <si>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</si>
  <si>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</si>
  <si>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</si>
  <si>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</si>
  <si>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</si>
  <si>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</si>
  <si>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</si>
  <si>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</si>
  <si>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</si>
  <si>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</si>
  <si>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</si>
  <si>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</si>
  <si>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</si>
  <si>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</si>
  <si>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</si>
  <si>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</si>
  <si>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</si>
  <si>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</si>
  <si>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</si>
  <si>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</si>
  <si>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</si>
  <si>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</si>
  <si>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</si>
  <si>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</si>
  <si>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</si>
  <si>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</si>
  <si>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</si>
  <si>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</si>
  <si>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</si>
  <si>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</si>
  <si>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</si>
  <si>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</si>
  <si>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</si>
  <si>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</si>
  <si>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</si>
  <si>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</si>
  <si>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</si>
  <si>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</si>
  <si>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</si>
  <si>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</si>
  <si>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</si>
  <si>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</si>
  <si>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</si>
  <si>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</si>
  <si>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</si>
  <si>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</si>
  <si>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</si>
  <si>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</si>
  <si>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</si>
  <si>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</si>
  <si>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</si>
  <si>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</si>
  <si>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</si>
  <si>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</si>
  <si>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</si>
  <si>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</si>
  <si>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</si>
  <si>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</si>
  <si>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</si>
  <si>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</si>
  <si>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</si>
  <si>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</si>
  <si>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</si>
  <si>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</si>
  <si>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</si>
  <si>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</si>
  <si>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</si>
  <si>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</si>
  <si>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</si>
  <si>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</si>
  <si>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</si>
  <si>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</si>
  <si>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</si>
  <si>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</si>
  <si>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</si>
  <si>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</si>
  <si>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</si>
  <si>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</si>
  <si>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</si>
  <si>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</si>
  <si>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</si>
  <si>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</si>
  <si>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</si>
  <si>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</si>
  <si>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</si>
  <si>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</si>
  <si>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</si>
  <si>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</si>
  <si>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</si>
  <si>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</si>
  <si>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</si>
  <si>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</si>
  <si>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</si>
  <si>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</si>
  <si>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</si>
  <si>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</si>
  <si>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</si>
  <si>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</si>
  <si>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</si>
  <si>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</si>
  <si>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</si>
  <si>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</si>
  <si>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</si>
  <si>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</si>
  <si>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</si>
  <si>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</si>
  <si>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</si>
  <si>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</si>
  <si>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</si>
  <si>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</si>
  <si>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</si>
  <si>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</si>
  <si>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</si>
  <si>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</si>
  <si>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</si>
  <si>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</si>
  <si>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</si>
  <si>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</si>
  <si>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</si>
  <si>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</si>
  <si>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</si>
  <si>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</si>
  <si>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</si>
  <si>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</si>
  <si>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</si>
  <si>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</si>
  <si>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</si>
  <si>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</si>
  <si>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</si>
  <si>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</si>
  <si>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</si>
  <si>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</si>
  <si>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</si>
  <si>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</si>
  <si>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</si>
  <si>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</si>
  <si>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</si>
  <si>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</si>
  <si>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</si>
  <si>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</si>
  <si>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</si>
  <si>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</si>
  <si>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</si>
  <si>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</si>
  <si>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</si>
  <si>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</si>
  <si>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</si>
  <si>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</si>
  <si>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</si>
  <si>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</si>
  <si>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</si>
  <si>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</si>
  <si>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</si>
  <si>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</si>
  <si>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</si>
  <si>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</si>
  <si>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</si>
  <si>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</si>
  <si>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</si>
  <si>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</si>
  <si>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</si>
  <si>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</si>
  <si>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</si>
  <si>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</si>
  <si>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</si>
  <si>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</si>
  <si>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</si>
  <si>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</si>
  <si>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</si>
  <si>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</si>
  <si>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</si>
  <si>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</si>
  <si>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</si>
  <si>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</si>
  <si>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</si>
  <si>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</si>
  <si>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</si>
  <si>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</si>
  <si>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</si>
  <si>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</si>
  <si>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</si>
  <si>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</si>
  <si>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</si>
  <si>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</si>
  <si>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</si>
  <si>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</si>
  <si>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</si>
  <si>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</si>
  <si>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</si>
  <si>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</si>
  <si>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</si>
  <si>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</si>
  <si>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</si>
  <si>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</si>
  <si>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</si>
  <si>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</si>
  <si>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</si>
  <si>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</si>
  <si>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</si>
  <si>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</si>
  <si>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</si>
  <si>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</si>
  <si>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</si>
  <si>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</si>
  <si>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</si>
  <si>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</si>
  <si>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</si>
  <si>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</si>
  <si>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</si>
  <si>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</si>
  <si>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</si>
  <si>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</si>
  <si>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</si>
  <si>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</si>
  <si>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</si>
  <si>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</si>
  <si>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</si>
  <si>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</si>
  <si>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</si>
  <si>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</si>
  <si>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</si>
  <si>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</si>
  <si>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</si>
  <si>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</si>
  <si>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</si>
  <si>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</si>
  <si>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</si>
  <si>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</si>
  <si>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</si>
  <si>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</si>
  <si>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</si>
  <si>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</si>
  <si>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</si>
  <si>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</si>
  <si>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</si>
  <si>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</si>
  <si>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</si>
  <si>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</si>
  <si>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</si>
  <si>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</si>
  <si>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</si>
  <si>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</si>
  <si>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</si>
  <si>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</si>
  <si>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</si>
  <si>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</si>
  <si>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</si>
  <si>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</si>
  <si>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</si>
  <si>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</si>
  <si>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</si>
  <si>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</si>
  <si>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</si>
  <si>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</si>
  <si>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</si>
  <si>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</si>
  <si>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</si>
  <si>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</si>
  <si>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</si>
  <si>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</si>
  <si>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</si>
  <si>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</si>
  <si>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</si>
  <si>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</si>
  <si>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</si>
  <si>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</si>
  <si>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</si>
  <si>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</si>
  <si>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</si>
  <si>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</si>
  <si>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</si>
  <si>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</si>
  <si>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</si>
  <si>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</si>
  <si>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</si>
  <si>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</si>
  <si>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</si>
  <si>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</si>
  <si>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</si>
  <si>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</si>
  <si>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</si>
  <si>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</si>
  <si>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</si>
  <si>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</si>
  <si>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</si>
  <si>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</si>
  <si>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</si>
  <si>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</si>
  <si>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</si>
  <si>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</si>
  <si>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</si>
  <si>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</si>
  <si>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</si>
  <si>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</si>
  <si>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</si>
  <si>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</si>
  <si>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</si>
  <si>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</si>
  <si>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</si>
  <si>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</si>
  <si>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</si>
  <si>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</si>
  <si>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</si>
  <si>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</si>
  <si>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</si>
  <si>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</si>
  <si>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</si>
  <si>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</si>
  <si>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</si>
  <si>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</si>
  <si>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</si>
  <si>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</si>
  <si>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</si>
  <si>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</si>
  <si>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</si>
  <si>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</si>
  <si>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</si>
  <si>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</si>
  <si>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</si>
  <si>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</si>
  <si>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</si>
  <si>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</si>
  <si>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</si>
  <si>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</si>
  <si>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</si>
  <si>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</si>
  <si>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</si>
  <si>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</si>
  <si>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</si>
  <si>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</si>
  <si>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</si>
  <si>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</si>
  <si>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</si>
  <si>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</si>
  <si>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</si>
  <si>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</si>
  <si>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</si>
  <si>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</si>
  <si>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</si>
  <si>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</si>
  <si>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</si>
  <si>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</si>
  <si>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</si>
  <si>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</si>
  <si>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</si>
  <si>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</si>
  <si>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</si>
  <si>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</si>
  <si>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</si>
  <si>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</si>
  <si>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</si>
  <si>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</si>
  <si>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</si>
  <si>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</si>
  <si>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</si>
  <si>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</si>
  <si>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</si>
  <si>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</si>
  <si>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</si>
  <si>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</si>
  <si>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</si>
  <si>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</si>
  <si>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</si>
  <si>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</si>
  <si>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</si>
  <si>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</si>
  <si>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</si>
  <si>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</si>
  <si>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</si>
  <si>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</si>
  <si>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</si>
  <si>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</si>
  <si>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</si>
  <si>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</si>
  <si>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</si>
  <si>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</si>
  <si>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</si>
  <si>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</si>
  <si>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</si>
  <si>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</si>
  <si>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</si>
  <si>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</si>
  <si>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</si>
  <si>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</si>
  <si>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</si>
  <si>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</si>
  <si>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</si>
  <si>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</si>
  <si>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</si>
  <si>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</si>
  <si>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</si>
  <si>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</si>
  <si>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</si>
  <si>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</si>
  <si>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</si>
  <si>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</si>
  <si>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</si>
  <si>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</si>
  <si>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</si>
  <si>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</si>
  <si>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</si>
  <si>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</si>
  <si>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</si>
  <si>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</si>
  <si>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</si>
  <si>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</si>
  <si>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</si>
  <si>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</si>
  <si>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</si>
  <si>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</si>
  <si>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</si>
  <si>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</si>
  <si>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</si>
  <si>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</si>
  <si>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</si>
  <si>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</si>
  <si>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</si>
  <si>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</si>
  <si>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</si>
  <si>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</si>
  <si>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</si>
  <si>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</si>
  <si>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</si>
  <si>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</si>
  <si>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</si>
  <si>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</si>
  <si>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</si>
  <si>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</si>
  <si>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</si>
  <si>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</si>
  <si>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</si>
  <si>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</si>
  <si>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</si>
  <si>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</si>
  <si>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</si>
  <si>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</si>
  <si>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</si>
  <si>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</si>
  <si>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</si>
  <si>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</si>
  <si>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</si>
  <si>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</si>
  <si>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</si>
  <si>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</si>
  <si>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</si>
  <si>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</si>
  <si>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</si>
  <si>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</si>
  <si>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</si>
  <si>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</si>
  <si>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</si>
  <si>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</si>
  <si>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</si>
  <si>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</si>
  <si>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</si>
  <si>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</si>
  <si>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</si>
  <si>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</si>
  <si>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</si>
  <si>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</si>
  <si>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</si>
  <si>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</si>
  <si>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</si>
  <si>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</si>
  <si>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</si>
  <si>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</si>
  <si>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</si>
  <si>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</si>
  <si>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</si>
  <si>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</si>
  <si>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</si>
  <si>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</si>
  <si>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</si>
  <si>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</si>
  <si>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</si>
  <si>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</si>
  <si>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</si>
  <si>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</si>
  <si>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</si>
  <si>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</si>
  <si>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</si>
  <si>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</si>
  <si>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</si>
  <si>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</si>
  <si>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</si>
  <si>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</si>
  <si>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</si>
  <si>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</si>
  <si>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</si>
  <si>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</si>
  <si>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</si>
  <si>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</si>
  <si>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</si>
  <si>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</si>
  <si>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</si>
  <si>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</si>
  <si>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</si>
  <si>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</si>
  <si>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</si>
  <si>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</si>
  <si>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</si>
  <si>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</si>
  <si>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</si>
  <si>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</si>
  <si>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</si>
  <si>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</si>
  <si>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</si>
  <si>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</si>
  <si>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</si>
  <si>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</si>
  <si>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</si>
  <si>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</si>
  <si>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</si>
  <si>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</si>
  <si>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</si>
  <si>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</si>
  <si>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</si>
  <si>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</si>
  <si>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</si>
  <si>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</si>
  <si>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</si>
  <si>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</si>
  <si>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</si>
  <si>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</si>
  <si>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</si>
  <si>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</si>
  <si>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</si>
  <si>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</si>
  <si>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</si>
  <si>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</si>
  <si>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</si>
  <si>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</si>
  <si>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</si>
  <si>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</si>
  <si>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</si>
  <si>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</si>
  <si>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</si>
  <si>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</si>
  <si>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</si>
  <si>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</si>
  <si>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</si>
  <si>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</si>
  <si>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</si>
  <si>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</si>
  <si>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</si>
  <si>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</si>
  <si>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</si>
  <si>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</si>
  <si>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</si>
  <si>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</si>
  <si>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</si>
  <si>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</si>
  <si>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</si>
  <si>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</si>
  <si>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</si>
  <si>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</si>
  <si>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</si>
  <si>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</si>
  <si>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</si>
  <si>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</si>
  <si>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</si>
  <si>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</si>
  <si>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</si>
  <si>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</si>
  <si>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</si>
  <si>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</si>
  <si>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</si>
  <si>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</si>
  <si>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</si>
  <si>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</si>
  <si>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</si>
  <si>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</si>
  <si>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</si>
  <si>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</si>
  <si>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</si>
  <si>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</si>
  <si>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</si>
  <si>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</si>
  <si>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</si>
  <si>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</si>
  <si>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</si>
  <si>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</si>
  <si>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</si>
  <si>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</si>
  <si>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</si>
  <si>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</si>
  <si>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</si>
  <si>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</si>
  <si>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</si>
  <si>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</si>
  <si>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</si>
  <si>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</si>
  <si>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</si>
  <si>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</si>
  <si>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</si>
  <si>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</si>
  <si>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</si>
  <si>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</si>
  <si>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</si>
  <si>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</si>
  <si>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</si>
  <si>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</si>
  <si>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</si>
  <si>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</si>
  <si>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</si>
  <si>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</si>
  <si>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</si>
  <si>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</si>
  <si>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</si>
  <si>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</si>
  <si>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</si>
  <si>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</si>
  <si>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</si>
  <si>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</si>
  <si>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</si>
  <si>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</si>
  <si>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</si>
  <si>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</si>
  <si>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</si>
  <si>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</si>
  <si>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</si>
  <si>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</si>
  <si>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</si>
  <si>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</si>
  <si>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</si>
  <si>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</si>
  <si>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</si>
  <si>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</si>
  <si>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</si>
  <si>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</si>
  <si>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</si>
  <si>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</si>
  <si>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</si>
  <si>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</si>
  <si>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</si>
  <si>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</si>
  <si>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</si>
  <si>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</si>
  <si>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</si>
  <si>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</si>
  <si>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</si>
  <si>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</si>
  <si>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</si>
  <si>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</si>
  <si>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</si>
  <si>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</si>
  <si>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</si>
  <si>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</si>
  <si>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</si>
  <si>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</si>
  <si>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</si>
  <si>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</si>
  <si>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</si>
  <si>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</si>
  <si>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</si>
  <si>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</si>
  <si>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</si>
  <si>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</si>
  <si>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</si>
  <si>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</si>
  <si>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</si>
  <si>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</si>
  <si>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</si>
  <si>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</si>
  <si>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</si>
  <si>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</si>
  <si>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</si>
  <si>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</si>
  <si>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</si>
  <si>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</si>
  <si>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</si>
  <si>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</si>
  <si>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</si>
  <si>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</si>
  <si>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</si>
  <si>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</si>
  <si>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</si>
  <si>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</si>
  <si>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</si>
  <si>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</si>
  <si>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</si>
  <si>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</si>
  <si>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</si>
  <si>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</si>
  <si>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</si>
  <si>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</si>
  <si>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</si>
  <si>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</si>
  <si>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</si>
  <si>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</si>
  <si>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</si>
  <si>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</si>
  <si>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</si>
  <si>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</si>
  <si>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</si>
  <si>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</si>
  <si>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</si>
  <si>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</si>
  <si>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</si>
  <si>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</si>
  <si>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</si>
  <si>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</si>
  <si>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</si>
  <si>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</si>
  <si>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</si>
  <si>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</si>
  <si>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</si>
  <si>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</si>
  <si>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</si>
  <si>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</si>
  <si>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</si>
  <si>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</si>
  <si>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</si>
  <si>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</si>
  <si>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</si>
  <si>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</si>
  <si>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</si>
  <si>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</si>
  <si>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</si>
  <si>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</si>
  <si>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</si>
  <si>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</si>
  <si>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</si>
  <si>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</si>
  <si>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</si>
  <si>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</si>
  <si>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</si>
  <si>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</si>
  <si>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</si>
  <si>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</si>
  <si>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</si>
  <si>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</si>
  <si>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</si>
  <si>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</si>
  <si>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</si>
  <si>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</si>
  <si>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</si>
  <si>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</si>
  <si>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</si>
  <si>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</si>
  <si>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</si>
  <si>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</si>
  <si>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</si>
  <si>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</si>
  <si>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</si>
  <si>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</si>
  <si>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</si>
  <si>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</si>
  <si>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</si>
  <si>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</si>
  <si>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</si>
  <si>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</si>
  <si>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</si>
  <si>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</si>
  <si>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</si>
  <si>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</si>
  <si>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</si>
  <si>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</si>
  <si>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</si>
  <si>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</si>
  <si>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</si>
  <si>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</si>
  <si>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</si>
  <si>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</si>
  <si>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</si>
  <si>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</si>
  <si>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</si>
  <si>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</si>
  <si>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</si>
  <si>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</si>
  <si>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</si>
  <si>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</si>
  <si>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</si>
  <si>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</si>
  <si>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</si>
  <si>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</si>
  <si>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</si>
  <si>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</si>
  <si>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</si>
  <si>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</si>
  <si>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</si>
  <si>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</si>
  <si>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</si>
  <si>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</si>
  <si>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</si>
  <si>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</si>
  <si>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</si>
  <si>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</si>
  <si>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</si>
  <si>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</si>
  <si>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</si>
  <si>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</si>
  <si>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</si>
  <si>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</si>
  <si>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</si>
  <si>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</si>
  <si>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</si>
  <si>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</si>
  <si>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</si>
  <si>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</si>
  <si>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</si>
  <si>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</si>
  <si>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</si>
  <si>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</si>
  <si>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</si>
  <si>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</si>
  <si>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</si>
  <si>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</si>
  <si>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</si>
  <si>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</si>
  <si>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</si>
  <si>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</si>
  <si>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</si>
  <si>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</si>
  <si>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</si>
  <si>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</si>
  <si>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</si>
  <si>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</si>
  <si>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</si>
  <si>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</si>
  <si>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</si>
  <si>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</si>
  <si>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</si>
  <si>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</si>
  <si>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</si>
  <si>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</si>
  <si>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</si>
  <si>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</si>
  <si>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</si>
  <si>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</si>
  <si>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</si>
  <si>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</si>
  <si>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</si>
  <si>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</si>
  <si>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</si>
  <si>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</si>
  <si>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</si>
  <si>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</si>
  <si>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</si>
  <si>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</si>
  <si>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</si>
  <si>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</si>
  <si>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</si>
  <si>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</si>
  <si>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</si>
  <si>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</si>
  <si>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</si>
  <si>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</si>
  <si>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</si>
  <si>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</si>
  <si>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</si>
  <si>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</si>
  <si>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</si>
  <si>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</si>
  <si>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</si>
  <si>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</si>
  <si>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</si>
  <si>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</si>
  <si>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</si>
  <si>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</si>
  <si>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</si>
  <si>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</si>
  <si>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</si>
  <si>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</si>
  <si>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</si>
  <si>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</si>
  <si>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</si>
  <si>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</si>
  <si>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</si>
  <si>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</si>
  <si>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</si>
  <si>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</si>
  <si>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</si>
  <si>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</si>
  <si>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</si>
  <si>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</si>
  <si>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</si>
  <si>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</si>
  <si>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</si>
  <si>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</si>
  <si>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</si>
  <si>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</si>
  <si>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</si>
  <si>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</si>
  <si>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</si>
  <si>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</si>
  <si>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</si>
  <si>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</si>
  <si>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</si>
  <si>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</si>
  <si>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</si>
  <si>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</si>
  <si>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</si>
  <si>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</si>
  <si>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</si>
  <si>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</si>
  <si>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</si>
  <si>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</si>
  <si>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</si>
  <si>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</si>
  <si>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</si>
  <si>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</si>
  <si>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</si>
  <si>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</si>
  <si>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</si>
  <si>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</si>
  <si>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</si>
  <si>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</si>
  <si>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</si>
  <si>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</si>
  <si>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</si>
  <si>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</si>
  <si>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</si>
  <si>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</si>
  <si>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</si>
  <si>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</si>
  <si>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</si>
  <si>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</si>
  <si>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</si>
  <si>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</si>
  <si>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</si>
  <si>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</si>
  <si>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</si>
  <si>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</si>
  <si>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</si>
  <si>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</si>
  <si>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</si>
  <si>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</si>
  <si>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</si>
  <si>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</si>
  <si>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</si>
  <si>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</si>
  <si>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</si>
  <si>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</si>
  <si>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</si>
  <si>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</si>
  <si>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</si>
  <si>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</si>
  <si>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</si>
  <si>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</si>
  <si>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</si>
  <si>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</si>
  <si>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</si>
  <si>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</si>
  <si>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</si>
  <si>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</si>
  <si>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</si>
  <si>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</si>
  <si>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</si>
  <si>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</si>
  <si>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</si>
  <si>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</si>
  <si>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</si>
  <si>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</si>
  <si>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</si>
  <si>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</si>
  <si>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</si>
  <si>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</si>
  <si>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</si>
  <si>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</si>
  <si>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</si>
  <si>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</si>
  <si>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</si>
  <si>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</si>
  <si>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</si>
  <si>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</si>
  <si>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</si>
  <si>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</si>
  <si>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</si>
  <si>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</si>
  <si>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</si>
  <si>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</si>
  <si>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</si>
  <si>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</si>
  <si>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</si>
  <si>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</si>
  <si>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</si>
  <si>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</si>
  <si>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</si>
  <si>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</si>
  <si>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</si>
  <si>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</si>
  <si>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</si>
  <si>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</si>
  <si>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</si>
  <si>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</si>
  <si>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</si>
  <si>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</si>
  <si>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</si>
  <si>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</si>
  <si>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</si>
  <si>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</si>
  <si>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</si>
  <si>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</si>
  <si>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</si>
  <si>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</si>
  <si>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</si>
  <si>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</si>
  <si>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</si>
  <si>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</si>
  <si>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</si>
  <si>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</si>
  <si>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</si>
  <si>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</si>
  <si>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</si>
  <si>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</si>
  <si>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</si>
  <si>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</si>
  <si>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</si>
  <si>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</si>
  <si>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</si>
  <si>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</si>
  <si>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</si>
  <si>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</si>
  <si>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</si>
  <si>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</si>
  <si>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</si>
  <si>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</si>
  <si>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</si>
  <si>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</si>
  <si>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</si>
  <si>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</si>
  <si>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</si>
  <si>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</si>
  <si>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</si>
  <si>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</si>
  <si>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</si>
  <si>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</si>
  <si>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</si>
  <si>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</si>
  <si>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</si>
  <si>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</si>
  <si>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</si>
  <si>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</si>
  <si>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</si>
  <si>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</si>
  <si>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</si>
  <si>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</si>
  <si>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</si>
  <si>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</si>
  <si>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</si>
  <si>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</si>
  <si>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</si>
  <si>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</si>
  <si>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</si>
  <si>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</si>
  <si>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</si>
  <si>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</si>
  <si>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</si>
  <si>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</si>
  <si>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</si>
  <si>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</si>
  <si>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</si>
  <si>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</si>
  <si>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</si>
  <si>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</si>
  <si>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</si>
  <si>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</si>
  <si>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</si>
  <si>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</si>
  <si>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</si>
  <si>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</si>
  <si>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</si>
  <si>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</si>
  <si>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</si>
  <si>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</si>
  <si>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</si>
  <si>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</si>
  <si>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</si>
  <si>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</si>
  <si>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</si>
  <si>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</si>
  <si>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</si>
  <si>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</si>
  <si>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</si>
  <si>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</si>
  <si>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</si>
  <si>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</si>
  <si>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</si>
  <si>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</si>
  <si>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</si>
  <si>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</si>
  <si>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</si>
  <si>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</si>
  <si>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</si>
  <si>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</si>
  <si>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</si>
  <si>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</si>
  <si>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</si>
  <si>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</si>
  <si>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</si>
  <si>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</si>
  <si>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</si>
  <si>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</si>
  <si>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</si>
  <si>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</si>
  <si>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</si>
  <si>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</si>
  <si>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</si>
  <si>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</si>
  <si>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</si>
  <si>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</si>
  <si>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</si>
  <si>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</si>
  <si>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</si>
  <si>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</si>
  <si>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</si>
  <si>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</si>
  <si>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</si>
  <si>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</si>
  <si>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</si>
  <si>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</si>
  <si>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</si>
  <si>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</si>
  <si>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</si>
  <si>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</si>
  <si>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</si>
  <si>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</si>
  <si>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</si>
  <si>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</si>
  <si>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</si>
  <si>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</si>
  <si>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</si>
  <si>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</si>
  <si>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</si>
  <si>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</si>
  <si>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</si>
  <si>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</si>
  <si>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</si>
  <si>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</si>
  <si>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</si>
  <si>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</si>
  <si>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</si>
  <si>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</si>
  <si>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</si>
  <si>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</si>
  <si>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</si>
  <si>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</si>
  <si>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</si>
  <si>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</si>
  <si>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</si>
  <si>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</si>
  <si>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</si>
  <si>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</si>
  <si>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</si>
  <si>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</si>
  <si>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</si>
  <si>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</si>
  <si>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</si>
  <si>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</si>
  <si>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</si>
  <si>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</si>
  <si>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</si>
  <si>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</si>
  <si>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</si>
  <si>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</si>
  <si>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</si>
  <si>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</si>
  <si>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</si>
  <si>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</si>
  <si>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</si>
  <si>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</si>
  <si>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</si>
  <si>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</si>
  <si>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</si>
  <si>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</si>
  <si>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</si>
  <si>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</si>
  <si>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</si>
  <si>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</si>
  <si>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</si>
  <si>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</si>
  <si>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</si>
  <si>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</si>
  <si>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</si>
  <si>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</si>
  <si>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</si>
  <si>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</si>
  <si>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</si>
  <si>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</si>
  <si>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</si>
  <si>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</si>
  <si>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</si>
  <si>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</si>
  <si>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</si>
  <si>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</si>
  <si>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</si>
  <si>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</si>
  <si>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</si>
  <si>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</si>
  <si>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</si>
  <si>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</si>
  <si>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</si>
  <si>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</si>
  <si>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</si>
  <si>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</si>
  <si>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</si>
  <si>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</si>
  <si>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</si>
  <si>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</si>
  <si>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</si>
  <si>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</si>
  <si>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</si>
  <si>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</si>
  <si>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</si>
  <si>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</si>
  <si>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</si>
  <si>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</si>
  <si>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</si>
  <si>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</si>
  <si>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</si>
  <si>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</si>
  <si>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</si>
  <si>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</si>
  <si>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</si>
  <si>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</si>
  <si>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</si>
  <si>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</si>
  <si>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</si>
  <si>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</si>
  <si>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</si>
  <si>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</si>
  <si>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</si>
  <si>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</si>
  <si>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</si>
  <si>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</si>
  <si>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</si>
  <si>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</si>
  <si>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</si>
  <si>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</si>
  <si>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</si>
  <si>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</si>
  <si>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</si>
  <si>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</si>
  <si>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</si>
  <si>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</si>
  <si>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</si>
  <si>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</si>
  <si>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</si>
  <si>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</si>
  <si>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</si>
  <si>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</si>
  <si>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</si>
  <si>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</si>
  <si>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</si>
  <si>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</si>
  <si>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</si>
  <si>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</si>
  <si>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</si>
  <si>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</si>
  <si>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</si>
  <si>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</si>
  <si>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</si>
  <si>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</si>
  <si>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</si>
  <si>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</si>
  <si>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</si>
  <si>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</si>
  <si>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</si>
  <si>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</si>
  <si>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</si>
  <si>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</si>
  <si>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</si>
  <si>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</si>
  <si>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</si>
  <si>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</si>
  <si>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</si>
  <si>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</si>
  <si>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</si>
  <si>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</si>
  <si>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</si>
  <si>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</si>
  <si>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</si>
  <si>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</si>
  <si>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</si>
  <si>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</si>
  <si>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</si>
  <si>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</si>
  <si>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</si>
  <si>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</si>
  <si>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</si>
  <si>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</si>
  <si>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</si>
  <si>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</si>
  <si>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</si>
  <si>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</si>
  <si>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</si>
  <si>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</si>
  <si>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</si>
  <si>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</si>
  <si>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</si>
  <si>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</si>
  <si>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</si>
  <si>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</si>
  <si>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</si>
  <si>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</si>
  <si>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</si>
  <si>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</si>
  <si>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</si>
  <si>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</si>
  <si>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</si>
  <si>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</si>
  <si>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</si>
  <si>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</si>
  <si>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</si>
  <si>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</si>
  <si>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</si>
  <si>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</si>
  <si>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</si>
  <si>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</si>
  <si>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</si>
  <si>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</si>
  <si>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</si>
  <si>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</si>
  <si>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</si>
  <si>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</si>
  <si>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</si>
  <si>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</si>
  <si>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</si>
  <si>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</si>
  <si>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</si>
  <si>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</si>
  <si>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</si>
  <si>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</si>
  <si>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</si>
  <si>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</si>
  <si>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</si>
  <si>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</si>
  <si>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</si>
  <si>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</si>
  <si>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</si>
  <si>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</si>
  <si>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</si>
  <si>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</si>
  <si>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</si>
  <si>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</si>
  <si>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</si>
  <si>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</si>
  <si>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</si>
  <si>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</si>
  <si>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</si>
  <si>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</si>
  <si>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</si>
  <si>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</si>
  <si>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</si>
  <si>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</si>
  <si>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</si>
  <si>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</si>
  <si>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</si>
  <si>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</si>
  <si>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</si>
  <si>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</si>
  <si>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</si>
  <si>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</si>
  <si>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</si>
  <si>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</si>
  <si>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</si>
  <si>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</si>
  <si>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</si>
  <si>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</si>
  <si>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</si>
  <si>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</si>
  <si>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</si>
  <si>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</si>
  <si>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</si>
  <si>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</si>
  <si>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</si>
  <si>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</si>
  <si>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</si>
  <si>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</si>
  <si>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</si>
  <si>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</si>
  <si>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</si>
  <si>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</si>
  <si>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</si>
  <si>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</si>
  <si>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</si>
  <si>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</si>
  <si>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</si>
  <si>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</si>
  <si>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</si>
  <si>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</si>
  <si>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</si>
  <si>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</si>
  <si>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</si>
  <si>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</si>
  <si>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</si>
  <si>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</si>
  <si>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</si>
  <si>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</si>
  <si>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</si>
  <si>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</si>
  <si>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</si>
  <si>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</si>
  <si>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</si>
  <si>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</si>
  <si>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</si>
  <si>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</si>
  <si>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</si>
  <si>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</si>
  <si>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</si>
  <si>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</si>
  <si>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</si>
  <si>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</si>
  <si>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</si>
  <si>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</si>
  <si>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</si>
  <si>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</si>
  <si>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</si>
  <si>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</si>
  <si>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</si>
  <si>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</si>
  <si>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</si>
  <si>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</si>
  <si>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</si>
  <si>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</si>
  <si>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</si>
  <si>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</si>
  <si>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</si>
  <si>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</si>
  <si>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</si>
  <si>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</si>
  <si>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</si>
  <si>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</si>
  <si>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</si>
  <si>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</si>
  <si>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</si>
  <si>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</si>
  <si>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</si>
  <si>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</si>
  <si>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</si>
  <si>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</si>
  <si>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</si>
  <si>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</si>
  <si>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</si>
  <si>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</si>
  <si>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</si>
  <si>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</si>
  <si>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</si>
  <si>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</si>
  <si>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</si>
  <si>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</si>
  <si>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</si>
  <si>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</si>
  <si>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</si>
  <si>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</si>
  <si>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</si>
  <si>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</si>
  <si>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</si>
  <si>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</si>
  <si>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</si>
  <si>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</si>
  <si>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</si>
  <si>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</si>
  <si>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</si>
  <si>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</si>
  <si>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</si>
  <si>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</si>
  <si>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</si>
  <si>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</si>
  <si>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</si>
  <si>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</si>
  <si>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</si>
  <si>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</si>
  <si>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</si>
  <si>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</si>
  <si>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</si>
  <si>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</si>
  <si>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</si>
  <si>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</si>
  <si>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</si>
  <si>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</si>
  <si>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</si>
  <si>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</si>
  <si>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</si>
  <si>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</si>
  <si>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</si>
  <si>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</si>
  <si>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</si>
  <si>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</si>
  <si>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</si>
  <si>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</si>
  <si>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</si>
  <si>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</si>
  <si>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</si>
  <si>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</si>
  <si>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</si>
  <si>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</si>
  <si>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</si>
  <si>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</si>
  <si>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</si>
  <si>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</si>
  <si>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</si>
  <si>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</si>
  <si>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</si>
  <si>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</si>
  <si>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</si>
  <si>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</si>
  <si>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</si>
  <si>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</si>
  <si>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</si>
  <si>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</si>
  <si>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</si>
  <si>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</si>
  <si>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</si>
  <si>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</si>
  <si>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</si>
  <si>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</si>
  <si>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</si>
  <si>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</si>
  <si>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</si>
  <si>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</si>
  <si>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</si>
  <si>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</si>
  <si>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</si>
  <si>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</si>
  <si>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</si>
  <si>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</si>
  <si>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</si>
  <si>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</si>
  <si>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</si>
  <si>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</si>
  <si>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</si>
  <si>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</si>
  <si>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</si>
  <si>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</si>
  <si>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</si>
  <si>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</si>
  <si>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</si>
  <si>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</si>
  <si>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</si>
  <si>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</si>
  <si>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</si>
  <si>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</si>
  <si>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</si>
  <si>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</si>
  <si>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</si>
  <si>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</si>
  <si>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</si>
  <si>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</si>
  <si>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</si>
  <si>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</si>
  <si>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</si>
  <si>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</si>
  <si>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</si>
  <si>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</si>
  <si>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</si>
  <si>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</si>
  <si>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</si>
  <si>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</si>
  <si>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</si>
  <si>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</si>
  <si>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</si>
  <si>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</si>
  <si>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</si>
  <si>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</si>
  <si>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</si>
  <si>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</si>
  <si>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</si>
  <si>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</si>
  <si>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</si>
  <si>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</si>
  <si>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</si>
  <si>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</si>
  <si>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</si>
  <si>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</si>
  <si>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</si>
  <si>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</si>
  <si>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</si>
  <si>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</si>
  <si>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</si>
  <si>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</si>
  <si>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</si>
  <si>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</si>
  <si>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</si>
  <si>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</si>
  <si>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</si>
  <si>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</si>
  <si>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</si>
  <si>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</si>
  <si>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</si>
  <si>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</si>
  <si>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</si>
  <si>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</si>
  <si>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</si>
  <si>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</si>
  <si>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</si>
  <si>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</si>
  <si>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</si>
  <si>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</si>
  <si>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</si>
  <si>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</si>
  <si>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</si>
  <si>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</si>
  <si>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</si>
  <si>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</si>
  <si>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</si>
  <si>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</si>
  <si>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</si>
  <si>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</si>
  <si>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</si>
  <si>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</si>
  <si>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</si>
  <si>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</si>
  <si>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</si>
  <si>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</si>
  <si>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</si>
  <si>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</si>
  <si>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</si>
  <si>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</si>
  <si>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</si>
  <si>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</si>
  <si>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</si>
  <si>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</si>
  <si>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</si>
  <si>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</si>
  <si>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</si>
  <si>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</si>
  <si>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</si>
  <si>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</si>
  <si>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</si>
  <si>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</si>
  <si>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</si>
  <si>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</si>
  <si>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</si>
  <si>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</si>
  <si>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</si>
  <si>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</si>
  <si>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</si>
  <si>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</si>
  <si>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</si>
  <si>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</si>
  <si>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</si>
  <si>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</si>
  <si>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</si>
  <si>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</si>
  <si>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</si>
  <si>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</si>
  <si>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</si>
  <si>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</si>
  <si>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</si>
  <si>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</si>
  <si>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</si>
  <si>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</si>
  <si>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</si>
  <si>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</si>
  <si>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</si>
  <si>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</si>
  <si>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</si>
  <si>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</si>
  <si>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</si>
  <si>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</si>
  <si>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</si>
  <si>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</si>
  <si>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</si>
  <si>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</si>
  <si>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</si>
  <si>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</si>
  <si>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</si>
  <si>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</si>
  <si>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</si>
  <si>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</si>
  <si>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</si>
  <si>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</si>
  <si>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</si>
  <si>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</si>
  <si>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</si>
  <si>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</si>
  <si>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</si>
  <si>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</si>
  <si>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</si>
  <si>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</si>
  <si>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</si>
  <si>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</si>
  <si>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</si>
  <si>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</si>
  <si>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</si>
  <si>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</si>
  <si>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</si>
  <si>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</si>
  <si>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</si>
  <si>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</si>
  <si>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</si>
  <si>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</si>
  <si>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</si>
  <si>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</si>
  <si>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</si>
  <si>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</si>
  <si>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</si>
  <si>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</si>
  <si>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</si>
  <si>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</si>
  <si>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</si>
  <si>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</si>
  <si>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</si>
  <si>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</si>
  <si>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</si>
  <si>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</si>
  <si>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</si>
  <si>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</si>
  <si>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</si>
  <si>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</si>
  <si>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</si>
  <si>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</si>
  <si>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</si>
  <si>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</si>
  <si>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</si>
  <si>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</si>
  <si>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</si>
  <si>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</si>
  <si>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</si>
  <si>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</si>
  <si>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</si>
  <si>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</si>
  <si>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</si>
  <si>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</si>
  <si>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</si>
  <si>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</si>
  <si>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</si>
  <si>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</si>
  <si>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</si>
  <si>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</si>
  <si>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</si>
  <si>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</si>
  <si>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</si>
  <si>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</si>
  <si>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</si>
  <si>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</si>
  <si>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</si>
  <si>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</si>
  <si>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</si>
  <si>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</si>
  <si>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</si>
  <si>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</si>
  <si>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</si>
  <si>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</si>
  <si>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</si>
  <si>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</si>
  <si>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</si>
  <si>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</si>
  <si>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</si>
  <si>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</si>
  <si>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</si>
  <si>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</si>
  <si>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</si>
  <si>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</si>
  <si>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</si>
  <si>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</si>
  <si>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</si>
  <si>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</si>
  <si>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</si>
  <si>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</si>
  <si>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</si>
  <si>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</si>
  <si>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</si>
  <si>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</si>
  <si>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</si>
  <si>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</si>
  <si>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</si>
  <si>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</si>
  <si>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</si>
  <si>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</si>
  <si>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</si>
  <si>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</si>
  <si>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</si>
  <si>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</si>
  <si>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</si>
  <si>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</si>
  <si>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</si>
  <si>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</si>
  <si>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</si>
  <si>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</si>
  <si>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</si>
  <si>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</si>
  <si>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</si>
  <si>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</si>
  <si>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</si>
  <si>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</si>
  <si>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</si>
  <si>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</si>
  <si>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</si>
  <si>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</si>
  <si>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</si>
  <si>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</si>
  <si>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</si>
  <si>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</si>
  <si>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</si>
  <si>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</si>
  <si>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</si>
  <si>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</si>
  <si>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</si>
  <si>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</si>
  <si>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</si>
  <si>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</si>
  <si>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</si>
  <si>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</si>
  <si>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</si>
  <si>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</si>
  <si>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</si>
  <si>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</si>
  <si>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</si>
  <si>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</si>
  <si>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</si>
  <si>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</si>
  <si>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</si>
  <si>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</si>
  <si>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</si>
  <si>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</si>
  <si>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</si>
  <si>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</si>
  <si>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</si>
  <si>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</si>
  <si>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</si>
  <si>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</si>
  <si>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</si>
  <si>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</si>
  <si>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</si>
  <si>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</si>
  <si>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</si>
  <si>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</si>
  <si>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</si>
  <si>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</si>
  <si>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</si>
  <si>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</si>
  <si>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</si>
  <si>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</si>
  <si>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</si>
  <si>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</si>
  <si>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</si>
  <si>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</si>
  <si>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</si>
  <si>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</si>
  <si>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</si>
  <si>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</si>
  <si>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</si>
  <si>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</si>
  <si>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</si>
  <si>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</si>
  <si>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</si>
  <si>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</si>
  <si>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</si>
  <si>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</si>
  <si>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</si>
  <si>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</si>
  <si>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</si>
  <si>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</si>
  <si>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</si>
  <si>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</si>
  <si>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</si>
  <si>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</si>
  <si>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</si>
  <si>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</si>
  <si>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</si>
  <si>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</si>
  <si>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</si>
  <si>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</si>
  <si>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</si>
  <si>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</si>
  <si>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</si>
  <si>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</si>
  <si>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</si>
  <si>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</si>
  <si>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</si>
  <si>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</si>
  <si>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</si>
  <si>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</si>
  <si>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</si>
  <si>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</si>
  <si>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</si>
  <si>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</si>
  <si>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</si>
  <si>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</si>
  <si>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</si>
  <si>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</si>
  <si>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</si>
  <si>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</si>
  <si>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</si>
  <si>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</si>
  <si>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</si>
  <si>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</si>
  <si>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</si>
  <si>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</si>
  <si>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</si>
  <si>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</si>
  <si>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</si>
  <si>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</si>
  <si>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</si>
  <si>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</si>
  <si>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</si>
  <si>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</si>
  <si>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</si>
  <si>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</si>
  <si>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</si>
  <si>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</si>
  <si>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</si>
  <si>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</si>
  <si>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</si>
  <si>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</si>
  <si>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</si>
  <si>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</si>
  <si>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</si>
  <si>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</si>
  <si>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</si>
  <si>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</si>
  <si>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</si>
  <si>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</si>
  <si>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</si>
  <si>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</si>
  <si>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</si>
  <si>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</si>
  <si>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</si>
  <si>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</si>
  <si>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</si>
  <si>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</si>
  <si>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</si>
  <si>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</si>
  <si>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</si>
  <si>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</si>
  <si>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</si>
  <si>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</si>
  <si>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</si>
  <si>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</si>
  <si>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</si>
  <si>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</si>
  <si>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</si>
  <si>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</si>
  <si>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</si>
  <si>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</si>
  <si>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</si>
  <si>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</si>
  <si>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</si>
  <si>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</si>
  <si>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</si>
  <si>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</si>
  <si>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</si>
  <si>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</si>
  <si>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</si>
  <si>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</si>
  <si>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</si>
  <si>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</si>
  <si>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</si>
  <si>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</si>
  <si>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</si>
  <si>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</si>
  <si>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</si>
  <si>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</si>
  <si>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</si>
  <si>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</si>
  <si>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</si>
  <si>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</si>
  <si>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</si>
  <si>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</si>
  <si>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</si>
  <si>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</si>
  <si>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</si>
  <si>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</si>
  <si>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</si>
  <si>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</si>
  <si>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</si>
  <si>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</si>
  <si>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</si>
  <si>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</si>
  <si>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</si>
  <si>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</si>
  <si>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</si>
  <si>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</si>
  <si>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</si>
  <si>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</si>
  <si>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</si>
  <si>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</si>
  <si>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</si>
  <si>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</si>
  <si>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</si>
  <si>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</si>
  <si>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</si>
  <si>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</si>
  <si>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</si>
  <si>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</si>
  <si>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</si>
  <si>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</si>
  <si>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</si>
  <si>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</si>
  <si>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</si>
  <si>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</si>
  <si>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</si>
  <si>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</si>
  <si>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</si>
  <si>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</si>
  <si>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</si>
  <si>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</si>
  <si>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</si>
  <si>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</si>
  <si>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</si>
  <si>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</si>
  <si>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</si>
  <si>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</si>
  <si>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</si>
  <si>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</si>
  <si>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</si>
  <si>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</si>
  <si>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</si>
  <si>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</si>
  <si>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</si>
  <si>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</si>
  <si>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</si>
  <si>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</si>
  <si>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</si>
  <si>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</si>
  <si>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</si>
  <si>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</si>
  <si>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</si>
  <si>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</si>
  <si>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</si>
  <si>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</si>
  <si>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</si>
  <si>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</si>
  <si>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</si>
  <si>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</si>
  <si>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</si>
  <si>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</si>
  <si>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</si>
  <si>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</si>
  <si>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</si>
  <si>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</si>
  <si>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</si>
  <si>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</si>
  <si>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</si>
  <si>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</si>
  <si>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</si>
  <si>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</si>
  <si>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</si>
  <si>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</si>
  <si>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</si>
  <si>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</si>
  <si>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</si>
  <si>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</si>
  <si>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</si>
  <si>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</si>
  <si>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</si>
  <si>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</si>
  <si>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</si>
  <si>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</si>
  <si>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</si>
  <si>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</si>
  <si>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</si>
  <si>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</si>
  <si>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</si>
  <si>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</si>
  <si>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</si>
  <si>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</si>
  <si>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</si>
  <si>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</si>
  <si>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</si>
  <si>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</si>
  <si>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</si>
  <si>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</si>
  <si>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</si>
  <si>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</si>
  <si>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</si>
  <si>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</si>
  <si>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</si>
  <si>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</si>
  <si>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</si>
  <si>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</si>
  <si>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</si>
  <si>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</si>
  <si>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</si>
  <si>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</si>
  <si>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</si>
  <si>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</si>
  <si>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</si>
  <si>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</si>
  <si>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</si>
  <si>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</si>
  <si>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</si>
  <si>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</si>
  <si>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</si>
  <si>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</si>
  <si>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</si>
  <si>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</si>
  <si>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</si>
  <si>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</si>
  <si>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</si>
  <si>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</si>
  <si>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</si>
  <si>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</si>
  <si>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</si>
  <si>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</si>
  <si>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</si>
  <si>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</si>
  <si>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</si>
  <si>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</si>
  <si>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</si>
  <si>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</si>
  <si>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</si>
  <si>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</si>
  <si>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</si>
  <si>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</si>
  <si>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</si>
  <si>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</si>
  <si>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</si>
  <si>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</si>
  <si>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</si>
  <si>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</si>
  <si>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</si>
  <si>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</si>
  <si>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</si>
  <si>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</si>
  <si>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</si>
  <si>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</si>
  <si>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</si>
  <si>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</si>
  <si>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</si>
  <si>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</si>
  <si>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</si>
  <si>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</si>
  <si>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</si>
  <si>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</si>
  <si>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</si>
  <si>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</si>
  <si>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</si>
  <si>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</si>
  <si>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</si>
  <si>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</si>
  <si>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</si>
  <si>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</si>
  <si>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</si>
  <si>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</si>
  <si>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</si>
  <si>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</si>
  <si>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</si>
  <si>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</si>
  <si>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</si>
  <si>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</si>
  <si>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</si>
  <si>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</si>
  <si>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</si>
  <si>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</si>
  <si>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</si>
  <si>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</si>
  <si>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</si>
  <si>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</si>
  <si>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</si>
  <si>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</si>
  <si>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</si>
  <si>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</si>
  <si>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</si>
  <si>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</si>
  <si>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</si>
  <si>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</si>
  <si>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</si>
  <si>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</si>
  <si>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</si>
  <si>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</si>
  <si>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</si>
  <si>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</si>
  <si>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</si>
  <si>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</si>
  <si>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</si>
  <si>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</si>
  <si>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</si>
  <si>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</si>
  <si>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</si>
  <si>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</si>
  <si>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</si>
  <si>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</si>
  <si>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</si>
  <si>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</si>
  <si>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</si>
  <si>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</si>
  <si>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</si>
  <si>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</si>
  <si>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</si>
  <si>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</si>
  <si>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</si>
  <si>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</si>
  <si>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</si>
  <si>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</si>
  <si>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</si>
  <si>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</si>
  <si>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</si>
  <si>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</si>
  <si>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</si>
  <si>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</si>
  <si>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</si>
  <si>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</si>
  <si>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</si>
  <si>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</si>
  <si>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</si>
  <si>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</si>
  <si>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</si>
  <si>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</si>
  <si>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</si>
  <si>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</si>
  <si>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</si>
  <si>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</si>
  <si>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</si>
  <si>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</si>
  <si>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</si>
  <si>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</si>
  <si>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</si>
  <si>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</si>
  <si>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</si>
  <si>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</si>
  <si>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</si>
  <si>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</si>
  <si>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</si>
  <si>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</si>
  <si>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</si>
  <si>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</si>
  <si>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</si>
  <si>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</si>
  <si>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</si>
  <si>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</si>
  <si>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</si>
  <si>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</si>
  <si>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</si>
  <si>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</si>
  <si>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</si>
  <si>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</si>
  <si>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</si>
  <si>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</si>
  <si>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</si>
  <si>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</si>
  <si>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</si>
  <si>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</si>
  <si>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</si>
  <si>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</si>
  <si>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</si>
  <si>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</si>
  <si>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</si>
  <si>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</si>
  <si>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</si>
  <si>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</si>
  <si>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</si>
  <si>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</si>
  <si>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</si>
  <si>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</si>
  <si>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</si>
  <si>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</si>
  <si>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</si>
  <si>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</si>
  <si>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</si>
  <si>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</si>
  <si>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</si>
  <si>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</si>
  <si>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</si>
  <si>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</si>
  <si>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</si>
  <si>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</si>
  <si>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</si>
  <si>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</si>
  <si>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</si>
  <si>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</si>
  <si>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</si>
  <si>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</si>
  <si>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</si>
  <si>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</si>
  <si>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</si>
  <si>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</si>
  <si>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</si>
  <si>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</si>
  <si>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</si>
  <si>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</si>
  <si>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</si>
  <si>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</si>
  <si>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</si>
  <si>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</si>
  <si>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</si>
  <si>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</si>
  <si>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</si>
  <si>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</si>
  <si>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</si>
  <si>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</si>
  <si>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</si>
  <si>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</si>
  <si>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</si>
  <si>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</si>
  <si>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</si>
  <si>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</si>
  <si>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</si>
  <si>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</si>
  <si>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</si>
  <si>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</si>
  <si>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</si>
  <si>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</si>
  <si>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</si>
  <si>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</si>
  <si>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</si>
  <si>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</si>
  <si>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</si>
  <si>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</si>
  <si>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</si>
  <si>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</si>
  <si>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</si>
  <si>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</si>
  <si>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</si>
  <si>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</si>
  <si>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</si>
  <si>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</si>
  <si>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</si>
  <si>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</si>
  <si>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</si>
  <si>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</si>
  <si>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</si>
  <si>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</si>
  <si>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</si>
  <si>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</si>
  <si>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</si>
  <si>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</si>
  <si>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</si>
  <si>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</si>
  <si>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</si>
  <si>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</si>
  <si>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</si>
  <si>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</si>
  <si>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</si>
  <si>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</si>
  <si>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</si>
  <si>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</si>
  <si>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</si>
  <si>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</si>
  <si>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</si>
  <si>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</si>
  <si>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</si>
  <si>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</si>
  <si>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</si>
  <si>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</si>
  <si>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</si>
  <si>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</si>
  <si>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</si>
  <si>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</si>
  <si>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</si>
  <si>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</si>
  <si>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</si>
  <si>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</si>
  <si>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</si>
  <si>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</si>
  <si>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</si>
  <si>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</si>
  <si>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</si>
  <si>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</si>
  <si>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</si>
  <si>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</si>
  <si>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</si>
  <si>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</si>
  <si>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</si>
  <si>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</si>
  <si>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</si>
  <si>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</si>
  <si>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</si>
  <si>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</si>
  <si>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</si>
  <si>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</si>
  <si>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</si>
  <si>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</si>
  <si>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</si>
  <si>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</si>
  <si>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</si>
  <si>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</si>
  <si>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</si>
  <si>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</si>
  <si>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</si>
  <si>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</si>
  <si>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</si>
  <si>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</si>
  <si>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</si>
  <si>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</si>
  <si>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</si>
  <si>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</si>
  <si>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</si>
  <si>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</si>
  <si>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</si>
  <si>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</si>
  <si>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</si>
  <si>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</si>
  <si>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</si>
  <si>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</si>
  <si>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</si>
  <si>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</si>
  <si>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</si>
  <si>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</si>
  <si>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</si>
  <si>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</si>
  <si>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</si>
  <si>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</si>
  <si>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</si>
  <si>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</si>
  <si>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</si>
  <si>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</si>
  <si>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</si>
  <si>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</si>
  <si>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</si>
  <si>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</si>
  <si>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</si>
  <si>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</si>
  <si>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</si>
  <si>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</si>
  <si>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</si>
  <si>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</si>
  <si>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</si>
  <si>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</si>
  <si>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</si>
  <si>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</si>
  <si>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</si>
  <si>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</si>
  <si>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</si>
  <si>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</si>
  <si>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</si>
  <si>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</si>
  <si>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</si>
  <si>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</si>
  <si>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</si>
  <si>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</si>
  <si>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</si>
  <si>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</si>
  <si>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</si>
  <si>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</si>
  <si>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</si>
  <si>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</si>
  <si>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</si>
  <si>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</si>
  <si>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</si>
  <si>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</si>
  <si>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</si>
  <si>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</si>
  <si>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</si>
  <si>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</si>
  <si>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</si>
  <si>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</si>
  <si>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</si>
  <si>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</si>
  <si>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</si>
  <si>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</si>
  <si>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</si>
  <si>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</si>
  <si>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</si>
  <si>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</si>
  <si>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</si>
  <si>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</si>
  <si>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</si>
  <si>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</si>
  <si>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</si>
  <si>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</si>
  <si>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</si>
  <si>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</si>
  <si>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</si>
  <si>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</si>
  <si>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</si>
  <si>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</si>
  <si>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</si>
  <si>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</si>
  <si>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</si>
  <si>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</si>
  <si>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</si>
  <si>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</si>
  <si>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</si>
  <si>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</si>
  <si>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</si>
  <si>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</si>
  <si>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</si>
  <si>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</si>
  <si>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</si>
  <si>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</si>
  <si>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</si>
  <si>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</si>
  <si>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</si>
  <si>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</si>
  <si>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</si>
  <si>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</si>
  <si>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</si>
  <si>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</si>
  <si>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</si>
  <si>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</si>
  <si>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</si>
  <si>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</si>
  <si>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</si>
  <si>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</si>
  <si>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</si>
  <si>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</si>
  <si>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</si>
  <si>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</si>
  <si>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</si>
  <si>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</si>
  <si>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</si>
  <si>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</si>
  <si>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</si>
  <si>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</si>
  <si>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</si>
  <si>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</si>
  <si>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</si>
  <si>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</si>
  <si>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</si>
  <si>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</si>
  <si>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</si>
  <si>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</si>
  <si>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</si>
  <si>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</si>
  <si>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</si>
  <si>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</si>
  <si>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</si>
  <si>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</si>
  <si>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</si>
  <si>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</si>
  <si>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</si>
  <si>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</si>
  <si>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</si>
  <si>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</si>
  <si>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</si>
  <si>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</si>
  <si>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</si>
  <si>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</si>
  <si>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</si>
  <si>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</si>
  <si>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</si>
  <si>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</si>
  <si>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</si>
  <si>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</si>
  <si>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</si>
  <si>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</si>
  <si>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</si>
  <si>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</si>
  <si>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</si>
  <si>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</si>
  <si>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</si>
  <si>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</si>
  <si>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</si>
  <si>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</si>
  <si>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</si>
  <si>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</si>
  <si>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</si>
  <si>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</si>
  <si>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</si>
  <si>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</si>
  <si>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</si>
  <si>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</si>
  <si>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</si>
  <si>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</si>
  <si>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</si>
  <si>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</si>
  <si>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</si>
  <si>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</si>
  <si>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</si>
  <si>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</si>
  <si>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</si>
  <si>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</si>
  <si>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</si>
  <si>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</si>
  <si>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</si>
  <si>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</si>
  <si>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</si>
  <si>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</si>
  <si>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</si>
  <si>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</si>
  <si>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</si>
  <si>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</si>
  <si>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</si>
  <si>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</si>
  <si>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</si>
  <si>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</si>
  <si>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</si>
  <si>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</si>
  <si>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</si>
  <si>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</si>
  <si>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</si>
  <si>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</si>
  <si>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</si>
  <si>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</si>
  <si>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</si>
  <si>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</si>
  <si>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</si>
  <si>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</si>
  <si>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</si>
  <si>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</si>
  <si>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</si>
  <si>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</si>
  <si>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</si>
  <si>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</si>
  <si>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</si>
  <si>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</si>
  <si>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</si>
  <si>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</si>
  <si>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</si>
  <si>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</si>
  <si>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</si>
  <si>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</si>
  <si>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</si>
  <si>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</si>
  <si>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</si>
  <si>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</si>
  <si>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</si>
  <si>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</si>
  <si>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</si>
  <si>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</si>
  <si>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</si>
  <si>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</si>
  <si>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</si>
  <si>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</si>
  <si>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</si>
  <si>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</si>
  <si>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</si>
  <si>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</si>
  <si>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</si>
  <si>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</si>
  <si>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</si>
  <si>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</si>
  <si>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</si>
  <si>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</si>
  <si>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</si>
  <si>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</si>
  <si>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</si>
  <si>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</si>
  <si>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</si>
  <si>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</si>
  <si>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</si>
  <si>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</si>
  <si>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</si>
  <si>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</si>
  <si>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</si>
  <si>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</si>
  <si>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</si>
  <si>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</si>
  <si>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</si>
  <si>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</si>
  <si>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</si>
  <si>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</si>
  <si>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</si>
  <si>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</si>
  <si>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</si>
  <si>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</si>
  <si>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</si>
  <si>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</si>
  <si>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</si>
  <si>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</si>
  <si>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</si>
  <si>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</si>
  <si>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</si>
  <si>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</si>
  <si>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</si>
  <si>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</si>
  <si>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</si>
  <si>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</si>
  <si>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</si>
  <si>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</si>
  <si>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</si>
  <si>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</si>
  <si>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</si>
  <si>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</si>
  <si>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</si>
  <si>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</si>
  <si>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</si>
  <si>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</si>
  <si>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</si>
  <si>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</si>
  <si>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</si>
  <si>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</si>
  <si>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</si>
  <si>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</si>
  <si>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</si>
  <si>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</si>
  <si>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</si>
  <si>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</si>
  <si>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</si>
  <si>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</si>
  <si>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</si>
  <si>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</si>
  <si>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</si>
  <si>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</si>
  <si>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</si>
  <si>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</si>
  <si>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</si>
  <si>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</si>
  <si>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</si>
  <si>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</si>
  <si>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</si>
  <si>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</si>
  <si>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</si>
  <si>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</si>
  <si>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</si>
  <si>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</si>
  <si>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</si>
  <si>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</si>
  <si>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</si>
  <si>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</si>
  <si>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</si>
  <si>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</si>
  <si>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</si>
  <si>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</si>
  <si>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</si>
  <si>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</si>
  <si>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</si>
  <si>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</si>
  <si>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</si>
  <si>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</si>
  <si>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</si>
  <si>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</si>
  <si>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</si>
  <si>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</si>
  <si>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</si>
  <si>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</si>
  <si>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</si>
  <si>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</si>
  <si>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</si>
  <si>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</si>
  <si>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</si>
  <si>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</si>
  <si>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</si>
  <si>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</si>
  <si>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</si>
  <si>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</si>
  <si>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</si>
  <si>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</si>
  <si>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</si>
  <si>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</si>
  <si>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</si>
  <si>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</si>
  <si>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</si>
  <si>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</si>
  <si>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</si>
  <si>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</si>
  <si>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</si>
  <si>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</si>
  <si>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</si>
  <si>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</si>
  <si>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</si>
  <si>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</si>
  <si>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</si>
  <si>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</si>
  <si>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</si>
  <si>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</si>
  <si>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</si>
  <si>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</si>
  <si>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</si>
  <si>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</si>
  <si>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</si>
  <si>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</si>
  <si>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</si>
  <si>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</si>
  <si>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</si>
  <si>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</si>
  <si>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</si>
  <si>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</si>
  <si>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</si>
  <si>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</si>
  <si>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</si>
  <si>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</si>
  <si>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</si>
  <si>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</si>
  <si>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</si>
  <si>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</si>
  <si>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</si>
  <si>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</si>
  <si>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</si>
  <si>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</si>
  <si>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</si>
  <si>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</si>
  <si>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</si>
  <si>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</si>
  <si>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</si>
  <si>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</si>
  <si>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</si>
  <si>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</si>
  <si>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</si>
  <si>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</si>
  <si>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</si>
  <si>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</si>
  <si>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</si>
  <si>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</si>
  <si>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</si>
  <si>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</si>
  <si>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</si>
  <si>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</si>
  <si>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</si>
  <si>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</si>
  <si>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</si>
  <si>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</si>
  <si>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</si>
  <si>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</si>
  <si>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</si>
  <si>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</si>
  <si>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</si>
  <si>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</si>
  <si>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</si>
  <si>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</si>
  <si>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</si>
  <si>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</si>
  <si>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</si>
  <si>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</si>
  <si>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</si>
  <si>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</si>
  <si>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</si>
  <si>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</si>
  <si>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</si>
  <si>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</si>
  <si>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</si>
  <si>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</si>
  <si>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</si>
  <si>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</si>
  <si>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</si>
  <si>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</si>
  <si>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</si>
  <si>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</si>
  <si>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</si>
  <si>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</si>
  <si>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</si>
  <si>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</si>
  <si>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</si>
  <si>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</si>
  <si>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</si>
  <si>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</si>
  <si>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</si>
  <si>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</si>
  <si>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</si>
  <si>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</si>
  <si>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</si>
  <si>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</si>
  <si>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</si>
  <si>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</si>
  <si>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</si>
  <si>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</si>
  <si>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</si>
  <si>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</si>
  <si>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</si>
  <si>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</si>
  <si>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</si>
  <si>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</si>
  <si>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</si>
  <si>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</si>
  <si>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</si>
  <si>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</si>
  <si>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</si>
  <si>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</si>
  <si>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</si>
  <si>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</si>
  <si>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</si>
  <si>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</si>
  <si>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</si>
  <si>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</si>
  <si>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</si>
  <si>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</si>
  <si>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</si>
  <si>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</si>
  <si>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</si>
  <si>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</si>
  <si>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</si>
  <si>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</si>
  <si>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</si>
  <si>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</si>
  <si>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</si>
  <si>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</si>
  <si>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</si>
  <si>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</si>
  <si>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</si>
  <si>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</si>
  <si>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</si>
  <si>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</si>
  <si>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</si>
  <si>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</si>
  <si>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</si>
  <si>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</si>
  <si>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</si>
  <si>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</si>
  <si>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</si>
  <si>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</si>
  <si>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</si>
  <si>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</si>
  <si>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</si>
  <si>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</si>
  <si>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</si>
  <si>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</si>
  <si>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</si>
  <si>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</si>
  <si>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</si>
  <si>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</si>
  <si>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</si>
  <si>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</si>
  <si>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</si>
  <si>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</si>
  <si>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</si>
  <si>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</si>
  <si>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</si>
  <si>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</si>
  <si>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</si>
  <si>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</si>
  <si>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</si>
  <si>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</si>
  <si>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</si>
  <si>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</si>
  <si>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</si>
  <si>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</si>
  <si>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</si>
  <si>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</si>
  <si>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</si>
  <si>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</si>
  <si>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</si>
  <si>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</si>
  <si>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</si>
  <si>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</si>
  <si>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</si>
  <si>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</si>
  <si>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</si>
  <si>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</si>
  <si>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</si>
  <si>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</si>
  <si>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</si>
  <si>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</si>
  <si>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</si>
  <si>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</si>
  <si>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</si>
  <si>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</si>
  <si>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</si>
  <si>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</si>
  <si>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</si>
  <si>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</si>
  <si>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</si>
  <si>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</si>
  <si>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</si>
  <si>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</si>
  <si>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</si>
  <si>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</si>
  <si>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</si>
  <si>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</si>
  <si>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</si>
  <si>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</si>
  <si>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</si>
  <si>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</si>
  <si>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</si>
  <si>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</si>
  <si>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</si>
  <si>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</si>
  <si>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</si>
  <si>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</si>
  <si>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</si>
  <si>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</si>
  <si>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</si>
  <si>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</si>
  <si>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</si>
  <si>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</si>
  <si>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</si>
  <si>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</si>
  <si>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</si>
  <si>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</si>
  <si>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</si>
  <si>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</si>
  <si>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</si>
  <si>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</si>
  <si>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</si>
  <si>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</si>
  <si>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</si>
  <si>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</si>
  <si>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</si>
  <si>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</si>
  <si>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</si>
  <si>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</si>
  <si>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</si>
  <si>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</si>
  <si>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</si>
  <si>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</si>
  <si>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</si>
  <si>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</si>
  <si>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</si>
  <si>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</si>
  <si>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</si>
  <si>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</si>
  <si>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</si>
  <si>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</si>
  <si>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</si>
  <si>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</si>
  <si>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</si>
  <si>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</si>
  <si>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</si>
  <si>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</si>
  <si>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</si>
  <si>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</si>
  <si>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</si>
  <si>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</si>
  <si>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</si>
  <si>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</si>
  <si>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</si>
  <si>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</si>
  <si>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</si>
  <si>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</si>
  <si>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</si>
  <si>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</si>
  <si>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</si>
  <si>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</si>
  <si>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</si>
  <si>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</si>
  <si>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</si>
  <si>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</si>
  <si>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</si>
  <si>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</si>
  <si>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</si>
  <si>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</si>
  <si>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</si>
  <si>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</si>
  <si>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</si>
  <si>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</si>
  <si>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</si>
  <si>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</si>
  <si>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</si>
  <si>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</si>
  <si>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</si>
  <si>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</si>
  <si>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</si>
  <si>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</si>
  <si>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</si>
  <si>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</si>
  <si>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</si>
  <si>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</si>
  <si>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</si>
  <si>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</si>
  <si>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</si>
  <si>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</si>
  <si>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</si>
  <si>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</si>
  <si>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</si>
  <si>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</si>
  <si>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</si>
  <si>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</si>
  <si>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</si>
  <si>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</si>
  <si>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</si>
  <si>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</si>
  <si>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</si>
  <si>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</si>
  <si>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</si>
  <si>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</si>
  <si>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</si>
  <si>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</si>
  <si>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</si>
  <si>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</si>
  <si>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</si>
  <si>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</si>
  <si>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</si>
  <si>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</si>
  <si>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</si>
  <si>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</si>
  <si>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</si>
  <si>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</si>
  <si>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</si>
  <si>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</si>
  <si>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</si>
  <si>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</si>
  <si>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</si>
  <si>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</si>
  <si>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</si>
  <si>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</si>
  <si>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</si>
  <si>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</si>
  <si>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</si>
  <si>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</si>
  <si>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</si>
  <si>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</si>
  <si>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</si>
  <si>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</si>
  <si>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</si>
  <si>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</si>
  <si>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</si>
  <si>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</si>
  <si>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</si>
  <si>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</si>
  <si>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</si>
  <si>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</si>
  <si>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</si>
  <si>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</si>
  <si>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</si>
  <si>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</si>
  <si>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</si>
  <si>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</si>
  <si>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</si>
  <si>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</si>
  <si>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</si>
  <si>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</si>
  <si>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</si>
  <si>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</si>
  <si>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</si>
  <si>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</si>
  <si>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</si>
  <si>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</si>
  <si>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</si>
  <si>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</si>
  <si>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</si>
  <si>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</si>
  <si>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</si>
  <si>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</si>
  <si>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</si>
  <si>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</si>
  <si>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</si>
  <si>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</si>
  <si>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</si>
  <si>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</si>
  <si>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</si>
  <si>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</si>
  <si>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</si>
  <si>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</si>
  <si>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</si>
  <si>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</si>
  <si>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</si>
  <si>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</si>
  <si>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</si>
  <si>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</si>
  <si>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</si>
  <si>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</si>
  <si>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</si>
  <si>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</si>
  <si>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</si>
  <si>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</si>
  <si>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</si>
  <si>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</si>
  <si>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</si>
  <si>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</si>
  <si>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</si>
  <si>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</si>
  <si>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</si>
  <si>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</si>
  <si>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</si>
  <si>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</si>
  <si>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</si>
  <si>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</si>
  <si>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</si>
  <si>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</si>
  <si>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</si>
  <si>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</si>
  <si>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</si>
  <si>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</si>
  <si>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</si>
  <si>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</si>
  <si>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</si>
  <si>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</si>
  <si>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</si>
  <si>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</si>
  <si>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</si>
  <si>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</si>
  <si>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</si>
  <si>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</si>
  <si>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</si>
  <si>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</si>
  <si>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</si>
  <si>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</si>
  <si>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</si>
  <si>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</si>
  <si>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</si>
  <si>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</si>
  <si>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</si>
  <si>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</si>
  <si>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</si>
  <si>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</si>
  <si>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</si>
  <si>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</si>
  <si>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</si>
  <si>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</si>
  <si>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</si>
  <si>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</si>
  <si>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</si>
  <si>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</si>
  <si>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</si>
  <si>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</si>
  <si>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</si>
  <si>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</si>
  <si>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</si>
  <si>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</si>
  <si>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</si>
  <si>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</si>
  <si>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</si>
  <si>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</si>
  <si>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</si>
  <si>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</si>
  <si>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</si>
  <si>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</si>
  <si>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</si>
  <si>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</si>
  <si>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</si>
  <si>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</si>
  <si>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</si>
  <si>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</si>
  <si>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</si>
  <si>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</si>
  <si>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</si>
  <si>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</si>
  <si>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</si>
  <si>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</si>
  <si>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</si>
  <si>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</si>
  <si>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</si>
  <si>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</si>
  <si>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</si>
  <si>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</si>
  <si>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</si>
  <si>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</si>
  <si>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</si>
  <si>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</si>
  <si>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</si>
  <si>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</si>
  <si>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</si>
  <si>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</si>
  <si>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</si>
  <si>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</si>
  <si>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</si>
  <si>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</si>
  <si>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</si>
  <si>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</si>
  <si>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</si>
  <si>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</si>
  <si>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</si>
  <si>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</si>
  <si>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</si>
  <si>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</si>
  <si>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</si>
  <si>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</si>
  <si>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</si>
  <si>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</si>
  <si>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</si>
  <si>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</si>
  <si>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</si>
  <si>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</si>
  <si>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</si>
  <si>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</si>
  <si>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</si>
  <si>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</si>
  <si>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</si>
  <si>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</si>
  <si>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</si>
  <si>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</si>
  <si>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</si>
  <si>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</si>
  <si>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</si>
  <si>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</si>
  <si>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</si>
  <si>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</si>
  <si>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</si>
  <si>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</si>
  <si>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</si>
  <si>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</si>
  <si>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</si>
  <si>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</si>
  <si>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</si>
  <si>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</si>
  <si>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</si>
  <si>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</si>
  <si>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</si>
  <si>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</si>
  <si>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</si>
  <si>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</si>
  <si>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</si>
  <si>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</si>
  <si>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</si>
  <si>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</si>
  <si>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</si>
  <si>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</si>
  <si>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</si>
  <si>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</si>
  <si>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</si>
  <si>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</si>
  <si>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</si>
  <si>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</si>
  <si>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</si>
  <si>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</si>
  <si>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</si>
  <si>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</si>
  <si>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</si>
  <si>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</si>
  <si>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</si>
  <si>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</si>
  <si>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</si>
  <si>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</si>
  <si>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</si>
  <si>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</si>
  <si>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</si>
  <si>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</si>
  <si>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</si>
  <si>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</si>
  <si>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</si>
  <si>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</si>
  <si>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</si>
  <si>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</si>
  <si>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</si>
  <si>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</si>
  <si>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</si>
  <si>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</si>
  <si>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</si>
  <si>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</si>
  <si>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</si>
  <si>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</si>
  <si>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</si>
  <si>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</si>
  <si>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</si>
  <si>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</si>
  <si>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</si>
  <si>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</si>
  <si>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</si>
  <si>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</si>
  <si>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</si>
  <si>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</si>
  <si>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</si>
  <si>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</si>
  <si>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</si>
  <si>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</si>
  <si>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</si>
  <si>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</si>
  <si>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</si>
  <si>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</si>
  <si>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</si>
  <si>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</si>
  <si>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</si>
  <si>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</si>
  <si>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</si>
  <si>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</si>
  <si>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</si>
  <si>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</si>
  <si>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</si>
  <si>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</si>
  <si>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</si>
  <si>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</si>
  <si>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</si>
  <si>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</si>
  <si>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</si>
  <si>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</si>
  <si>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</si>
  <si>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</si>
  <si>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</si>
  <si>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</si>
  <si>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</si>
  <si>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</si>
  <si>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</si>
  <si>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</si>
  <si>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</si>
  <si>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</si>
  <si>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</si>
  <si>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</si>
  <si>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</si>
  <si>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</si>
  <si>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</si>
  <si>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</si>
  <si>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</si>
  <si>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</si>
  <si>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</si>
  <si>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</si>
  <si>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</si>
  <si>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</si>
  <si>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</si>
  <si>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</si>
  <si>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</si>
  <si>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</si>
  <si>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</si>
  <si>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</si>
  <si>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</si>
  <si>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</si>
  <si>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</si>
  <si>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</si>
  <si>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</si>
  <si>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</si>
  <si>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</si>
  <si>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</si>
  <si>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</si>
  <si>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</si>
  <si>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</si>
  <si>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</si>
  <si>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</si>
  <si>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</si>
  <si>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</si>
  <si>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</si>
  <si>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</si>
  <si>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</si>
  <si>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</si>
  <si>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</si>
  <si>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</si>
  <si>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</si>
  <si>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</si>
  <si>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</si>
  <si>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</si>
  <si>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</si>
  <si>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</si>
  <si>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</si>
  <si>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</si>
  <si>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</si>
  <si>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</si>
  <si>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</si>
  <si>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</si>
  <si>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</si>
  <si>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</si>
  <si>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</si>
  <si>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</si>
  <si>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</si>
  <si>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</si>
  <si>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</si>
  <si>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</si>
  <si>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</si>
  <si>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</si>
  <si>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</si>
  <si>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</si>
  <si>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</si>
  <si>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</si>
  <si>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</si>
  <si>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</si>
  <si>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</si>
  <si>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</si>
  <si>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</si>
  <si>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</si>
  <si>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</si>
  <si>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</si>
  <si>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</si>
  <si>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</si>
  <si>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</si>
  <si>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</si>
  <si>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</si>
  <si>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</si>
  <si>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</si>
  <si>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</si>
  <si>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</si>
  <si>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</si>
  <si>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</si>
  <si>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</si>
  <si>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</si>
  <si>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</si>
  <si>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</si>
  <si>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</si>
  <si>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</si>
  <si>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</si>
  <si>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</si>
  <si>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</si>
  <si>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</si>
  <si>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</si>
  <si>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</si>
  <si>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</si>
  <si>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</si>
  <si>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</si>
  <si>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</si>
  <si>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</si>
  <si>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</si>
  <si>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</si>
  <si>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</si>
  <si>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</si>
  <si>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</si>
  <si>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</si>
  <si>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</si>
  <si>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</si>
  <si>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</si>
  <si>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</si>
  <si>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</si>
  <si>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</si>
  <si>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</si>
  <si>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</si>
  <si>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</si>
  <si>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</si>
  <si>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</si>
  <si>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</si>
  <si>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</si>
  <si>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</si>
  <si>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</si>
  <si>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</si>
  <si>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</si>
  <si>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</si>
  <si>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</si>
  <si>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</si>
  <si>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</si>
  <si>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</si>
  <si>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</si>
  <si>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</si>
  <si>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</si>
  <si>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</si>
  <si>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</si>
  <si>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</si>
  <si>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</si>
  <si>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</si>
  <si>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</si>
  <si>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</si>
  <si>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</si>
  <si>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</si>
  <si>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</si>
  <si>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</si>
  <si>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</si>
  <si>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</si>
  <si>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</si>
  <si>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</si>
  <si>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</si>
  <si>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</si>
  <si>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</si>
  <si>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</si>
  <si>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</si>
  <si>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</si>
  <si>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</si>
  <si>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</si>
  <si>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</si>
  <si>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</si>
  <si>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</si>
  <si>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</si>
  <si>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</si>
  <si>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</si>
  <si>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</si>
  <si>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</si>
  <si>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</si>
  <si>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</si>
  <si>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</si>
  <si>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</si>
  <si>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</si>
  <si>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</si>
  <si>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</si>
  <si>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</si>
  <si>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</si>
  <si>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</si>
  <si>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</si>
  <si>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</si>
  <si>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</si>
  <si>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</si>
  <si>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</si>
  <si>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</si>
  <si>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</si>
  <si>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</si>
  <si>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</si>
  <si>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</si>
  <si>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</si>
  <si>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</si>
  <si>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</si>
  <si>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</si>
  <si>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</si>
  <si>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</si>
  <si>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</si>
  <si>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</si>
  <si>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</si>
  <si>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</si>
  <si>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</si>
  <si>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</si>
  <si>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</si>
  <si>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</si>
  <si>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</si>
  <si>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</si>
  <si>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</si>
  <si>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</si>
  <si>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</si>
  <si>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</si>
  <si>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</si>
  <si>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</si>
  <si>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</si>
  <si>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</si>
  <si>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</si>
  <si>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</si>
  <si>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</si>
  <si>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</si>
  <si>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</si>
  <si>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</si>
  <si>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</si>
  <si>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</si>
  <si>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</si>
  <si>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</si>
  <si>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</si>
  <si>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</si>
  <si>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</si>
  <si>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</si>
  <si>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</si>
  <si>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</si>
  <si>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</si>
  <si>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</si>
  <si>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</si>
  <si>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</si>
  <si>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</si>
  <si>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</si>
  <si>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</si>
  <si>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</si>
  <si>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</si>
  <si>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</si>
  <si>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</si>
  <si>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</si>
  <si>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</si>
  <si>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</si>
  <si>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</si>
  <si>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</si>
  <si>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</si>
  <si>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</si>
  <si>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</si>
  <si>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</si>
  <si>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</si>
  <si>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</si>
  <si>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</si>
  <si>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</si>
  <si>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</si>
  <si>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</si>
  <si>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</si>
  <si>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</si>
  <si>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</si>
  <si>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</si>
  <si>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</si>
  <si>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</si>
  <si>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</si>
  <si>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</si>
  <si>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</si>
  <si>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</si>
  <si>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</si>
  <si>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</si>
  <si>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</si>
  <si>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</si>
  <si>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</si>
  <si>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</si>
  <si>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</si>
  <si>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</si>
  <si>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</si>
  <si>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</si>
  <si>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</si>
  <si>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</si>
  <si>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</si>
  <si>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</si>
  <si>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</si>
  <si>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</si>
  <si>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</si>
  <si>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</si>
  <si>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</si>
  <si>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</si>
  <si>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</si>
  <si>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</si>
  <si>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</si>
  <si>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</si>
  <si>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</si>
  <si>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</si>
  <si>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</si>
  <si>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</si>
  <si>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</si>
  <si>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</si>
  <si>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</si>
  <si>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</si>
  <si>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</si>
  <si>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</si>
  <si>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</si>
  <si>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</si>
  <si>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</si>
  <si>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</si>
  <si>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</si>
  <si>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</si>
  <si>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</si>
  <si>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</si>
  <si>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</si>
  <si>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</si>
  <si>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</si>
  <si>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</si>
  <si>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</si>
  <si>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</si>
  <si>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</si>
  <si>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</si>
  <si>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</si>
  <si>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</si>
  <si>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</si>
  <si>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</si>
  <si>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</si>
  <si>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</si>
  <si>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</si>
  <si>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</si>
  <si>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</si>
  <si>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</si>
  <si>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</si>
  <si>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</si>
  <si>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</si>
  <si>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</si>
  <si>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</si>
  <si>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</si>
  <si>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</si>
  <si>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</si>
  <si>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</si>
  <si>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</si>
  <si>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</si>
  <si>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</si>
  <si>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</si>
  <si>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</si>
  <si>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</si>
  <si>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</si>
  <si>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</si>
  <si>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</si>
  <si>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</si>
  <si>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</si>
  <si>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</si>
  <si>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</si>
  <si>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</si>
  <si>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</si>
  <si>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</si>
  <si>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</si>
  <si>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</si>
  <si>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</si>
  <si>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</si>
  <si>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</si>
  <si>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</si>
  <si>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</si>
  <si>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</si>
  <si>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</si>
  <si>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</si>
  <si>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</si>
  <si>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</si>
  <si>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</si>
  <si>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</si>
  <si>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</si>
  <si>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</si>
  <si>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</si>
  <si>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</si>
  <si>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</si>
  <si>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</si>
  <si>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</si>
  <si>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</si>
  <si>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</si>
  <si>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</si>
  <si>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</si>
  <si>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</si>
  <si>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</si>
  <si>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</si>
  <si>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</si>
  <si>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</si>
  <si>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</si>
  <si>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</si>
  <si>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</si>
  <si>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</si>
  <si>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</si>
  <si>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</si>
  <si>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</si>
  <si>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</si>
  <si>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</si>
  <si>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</si>
  <si>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</si>
  <si>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</si>
  <si>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</si>
  <si>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</si>
  <si>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</si>
  <si>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</si>
  <si>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</si>
  <si>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</si>
  <si>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</si>
  <si>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</si>
  <si>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</si>
  <si>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</si>
  <si>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</si>
  <si>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</si>
  <si>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</si>
  <si>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</si>
  <si>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</si>
  <si>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</si>
  <si>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</si>
  <si>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</si>
  <si>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</si>
  <si>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</si>
  <si>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</si>
  <si>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</si>
  <si>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</si>
  <si>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</si>
  <si>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</si>
  <si>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</si>
  <si>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</si>
  <si>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</si>
  <si>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</si>
  <si>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</si>
  <si>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</si>
  <si>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</si>
  <si>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</si>
  <si>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</si>
  <si>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</si>
  <si>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</si>
  <si>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</si>
  <si>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</si>
  <si>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</si>
  <si>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</si>
  <si>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</si>
  <si>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</si>
  <si>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</si>
  <si>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</si>
  <si>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</si>
  <si>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</si>
  <si>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</si>
  <si>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</si>
  <si>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</si>
  <si>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</si>
  <si>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</si>
  <si>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</si>
  <si>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</si>
  <si>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</si>
  <si>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</si>
  <si>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</si>
  <si>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</si>
  <si>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</si>
  <si>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</si>
  <si>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</si>
  <si>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</si>
  <si>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</si>
  <si>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</si>
  <si>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</si>
  <si>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</si>
  <si>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</si>
  <si>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</si>
  <si>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</si>
  <si>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</si>
  <si>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</si>
  <si>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</si>
  <si>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</si>
  <si>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</si>
  <si>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</si>
  <si>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</si>
  <si>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</si>
  <si>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</si>
  <si>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</si>
  <si>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</si>
  <si>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</si>
  <si>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</si>
  <si>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</si>
  <si>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</si>
  <si>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</si>
  <si>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</si>
  <si>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</si>
  <si>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</si>
  <si>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</si>
  <si>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</si>
  <si>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</si>
  <si>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</si>
  <si>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</si>
  <si>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</si>
  <si>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</si>
  <si>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</si>
  <si>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</si>
  <si>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</si>
  <si>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</si>
  <si>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</si>
  <si>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</si>
  <si>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</si>
  <si>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</si>
  <si>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</si>
  <si>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</si>
  <si>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</si>
  <si>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</si>
  <si>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</si>
  <si>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</si>
  <si>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</si>
  <si>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</si>
  <si>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</si>
  <si>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</si>
  <si>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</si>
  <si>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</si>
  <si>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</si>
  <si>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</si>
  <si>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</si>
  <si>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</si>
  <si>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</si>
  <si>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</si>
  <si>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</si>
  <si>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</si>
  <si>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</si>
  <si>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</si>
  <si>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</si>
  <si>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</si>
  <si>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</si>
  <si>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</si>
  <si>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</si>
  <si>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</si>
  <si>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</si>
  <si>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</si>
  <si>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</si>
  <si>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</si>
  <si>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</si>
  <si>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</si>
  <si>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</si>
  <si>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</si>
  <si>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</si>
  <si>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</si>
  <si>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</si>
  <si>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</si>
  <si>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</si>
  <si>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</si>
  <si>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</si>
  <si>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</si>
  <si>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</si>
  <si>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</si>
  <si>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</si>
  <si>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</si>
  <si>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</si>
  <si>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</si>
  <si>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</si>
  <si>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</si>
  <si>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</si>
  <si>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</si>
  <si>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</si>
  <si>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</si>
  <si>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</si>
  <si>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</si>
  <si>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</si>
  <si>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</si>
  <si>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</si>
  <si>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</si>
  <si>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</si>
  <si>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</si>
  <si>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</si>
  <si>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</si>
  <si>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</si>
  <si>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</si>
  <si>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</si>
  <si>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</si>
  <si>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</si>
  <si>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</si>
  <si>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</si>
  <si>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</si>
  <si>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</si>
  <si>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</si>
  <si>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</si>
  <si>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</si>
  <si>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</si>
  <si>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</si>
  <si>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</si>
  <si>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</si>
  <si>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</si>
  <si>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</si>
  <si>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</si>
  <si>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</si>
  <si>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</si>
  <si>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</si>
  <si>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</si>
  <si>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</si>
  <si>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</si>
  <si>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</si>
  <si>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</si>
  <si>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</si>
  <si>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</si>
  <si>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</si>
  <si>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</si>
  <si>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</si>
  <si>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</si>
  <si>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</si>
  <si>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</si>
  <si>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</si>
  <si>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</si>
  <si>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</si>
  <si>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</si>
  <si>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</si>
  <si>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</si>
  <si>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</si>
  <si>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</si>
  <si>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</si>
  <si>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</si>
  <si>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</si>
  <si>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</si>
  <si>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</si>
  <si>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</si>
  <si>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</si>
  <si>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</si>
  <si>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</si>
  <si>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</si>
  <si>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</si>
  <si>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</si>
  <si>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</si>
  <si>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</si>
  <si>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</si>
  <si>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</si>
  <si>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</si>
  <si>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</si>
  <si>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</si>
  <si>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</si>
  <si>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</si>
  <si>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</si>
  <si>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</si>
  <si>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</si>
  <si>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</si>
  <si>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</si>
  <si>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</si>
  <si>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</si>
  <si>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</si>
  <si>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</si>
  <si>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</si>
  <si>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</si>
  <si>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</si>
  <si>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</si>
  <si>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</si>
  <si>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</si>
  <si>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</si>
  <si>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</si>
  <si>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</si>
  <si>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</si>
  <si>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</si>
  <si>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</si>
  <si>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</si>
  <si>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</si>
  <si>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</si>
  <si>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</si>
  <si>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</si>
  <si>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</si>
  <si>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</si>
  <si>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</si>
  <si>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</si>
  <si>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</si>
  <si>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</si>
  <si>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</si>
  <si>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</si>
  <si>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</si>
  <si>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</si>
  <si>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</si>
  <si>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</si>
  <si>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</si>
  <si>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</si>
  <si>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</si>
  <si>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</si>
  <si>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</si>
  <si>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</si>
  <si>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</si>
  <si>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</si>
  <si>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</si>
  <si>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</si>
  <si>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</si>
  <si>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</si>
  <si>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</si>
  <si>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</si>
  <si>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</si>
  <si>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</si>
  <si>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</si>
  <si>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</si>
  <si>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</si>
  <si>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</si>
  <si>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</si>
  <si>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</si>
  <si>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</si>
  <si>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</si>
  <si>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</si>
  <si>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</si>
  <si>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</si>
  <si>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</si>
  <si>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</si>
  <si>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</si>
  <si>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</si>
  <si>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</si>
  <si>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</si>
  <si>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</si>
  <si>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</si>
  <si>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</si>
  <si>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</si>
  <si>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</si>
  <si>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</si>
  <si>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</si>
  <si>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</si>
  <si>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</si>
  <si>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</si>
  <si>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</si>
  <si>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</si>
  <si>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</si>
  <si>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</si>
  <si>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</si>
  <si>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</si>
  <si>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</si>
  <si>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</si>
  <si>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</si>
  <si>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</si>
  <si>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</si>
  <si>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</si>
  <si>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</si>
  <si>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</si>
  <si>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</si>
  <si>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</si>
  <si>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</si>
  <si>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</si>
  <si>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</si>
  <si>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</si>
  <si>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</si>
  <si>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</si>
  <si>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</si>
  <si>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</si>
  <si>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</si>
  <si>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</si>
  <si>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</si>
  <si>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</si>
  <si>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</si>
  <si>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</si>
  <si>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</si>
  <si>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</si>
  <si>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</si>
  <si>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</si>
  <si>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</si>
  <si>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</si>
  <si>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</si>
  <si>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</si>
  <si>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</si>
  <si>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</si>
  <si>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</si>
  <si>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</si>
  <si>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</si>
  <si>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</si>
  <si>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</si>
  <si>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</si>
  <si>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</si>
  <si>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</si>
  <si>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</si>
  <si>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</si>
  <si>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</si>
  <si>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</si>
  <si>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</si>
  <si>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</si>
  <si>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</si>
  <si>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</si>
  <si>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</si>
  <si>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</si>
  <si>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</si>
  <si>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</si>
  <si>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</si>
  <si>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</si>
  <si>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</si>
  <si>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</si>
  <si>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</si>
  <si>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</si>
  <si>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</si>
  <si>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</si>
  <si>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</si>
  <si>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</si>
  <si>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</si>
  <si>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</si>
  <si>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</si>
  <si>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</si>
  <si>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</si>
  <si>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</si>
  <si>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</si>
  <si>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</si>
  <si>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</si>
  <si>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</si>
  <si>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</si>
  <si>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</si>
  <si>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</si>
  <si>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</si>
  <si>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</si>
  <si>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</si>
  <si>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</si>
  <si>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</si>
  <si>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</si>
  <si>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</si>
  <si>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</si>
  <si>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</si>
  <si>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</si>
  <si>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</si>
  <si>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</si>
  <si>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</si>
  <si>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</si>
  <si>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</si>
  <si>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</si>
  <si>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</si>
  <si>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</si>
  <si>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</si>
  <si>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</si>
  <si>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</si>
  <si>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</si>
  <si>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</si>
  <si>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</si>
  <si>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</si>
  <si>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</si>
  <si>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</si>
  <si>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</si>
  <si>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</si>
  <si>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</si>
  <si>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</si>
  <si>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</si>
  <si>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</si>
  <si>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</si>
  <si>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</si>
  <si>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</si>
  <si>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</si>
  <si>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</si>
  <si>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</si>
  <si>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</si>
  <si>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</si>
  <si>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</si>
  <si>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</si>
  <si>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</si>
  <si>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</si>
  <si>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</si>
  <si>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</si>
  <si>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</si>
  <si>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</si>
  <si>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</si>
  <si>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</si>
  <si>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</si>
  <si>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</si>
  <si>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</si>
  <si>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</si>
  <si>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</si>
  <si>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</si>
  <si>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</si>
  <si>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</si>
  <si>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</si>
  <si>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</si>
  <si>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</si>
  <si>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</si>
  <si>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</si>
  <si>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</si>
  <si>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</si>
  <si>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</si>
  <si>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</si>
  <si>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</si>
  <si>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</si>
  <si>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</si>
  <si>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</si>
  <si>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</si>
  <si>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</si>
  <si>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</si>
  <si>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</si>
  <si>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</si>
  <si>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</si>
  <si>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</si>
  <si>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</si>
  <si>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</si>
  <si>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</si>
  <si>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</si>
  <si>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</si>
  <si>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</si>
  <si>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</si>
  <si>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</si>
  <si>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</si>
  <si>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</si>
  <si>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</si>
  <si>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</si>
  <si>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</si>
  <si>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</si>
  <si>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</si>
  <si>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</si>
  <si>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</si>
  <si>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</si>
  <si>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</si>
  <si>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</si>
  <si>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</si>
  <si>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</si>
  <si>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</si>
  <si>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</si>
  <si>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</si>
  <si>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</si>
  <si>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</si>
  <si>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</si>
  <si>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</si>
  <si>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</si>
  <si>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</si>
  <si>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</si>
  <si>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</si>
  <si>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</si>
  <si>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</si>
  <si>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</si>
  <si>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</si>
  <si>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</si>
  <si>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</si>
  <si>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</si>
  <si>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</si>
  <si>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</si>
  <si>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</si>
  <si>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</si>
  <si>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</si>
  <si>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</si>
  <si>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</si>
  <si>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</si>
  <si>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</si>
  <si>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</si>
  <si>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</si>
  <si>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</si>
  <si>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</si>
  <si>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</si>
  <si>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</si>
  <si>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</si>
  <si>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</si>
  <si>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</si>
  <si>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</si>
  <si>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</si>
  <si>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</si>
  <si>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</si>
  <si>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</si>
  <si>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</si>
  <si>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</si>
  <si>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</si>
  <si>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</si>
  <si>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</si>
  <si>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</si>
  <si>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</si>
  <si>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</si>
  <si>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</si>
  <si>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</si>
  <si>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</si>
  <si>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</si>
  <si>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</si>
  <si>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</si>
  <si>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</si>
  <si>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</si>
  <si>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</si>
  <si>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</si>
  <si>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</si>
  <si>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</si>
  <si>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</si>
  <si>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</si>
  <si>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</si>
  <si>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</si>
  <si>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</si>
  <si>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</si>
  <si>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</si>
  <si>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</si>
  <si>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</si>
  <si>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</si>
  <si>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</si>
  <si>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</si>
  <si>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</si>
  <si>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</si>
  <si>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</si>
  <si>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</si>
  <si>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</si>
  <si>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</si>
  <si>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</si>
  <si>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</si>
  <si>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</si>
  <si>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</si>
  <si>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</si>
  <si>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</si>
  <si>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</si>
  <si>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</si>
  <si>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</si>
  <si>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</si>
  <si>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</si>
  <si>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</si>
  <si>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</si>
  <si>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</si>
  <si>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</si>
  <si>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</si>
  <si>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</si>
  <si>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</si>
  <si>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</si>
  <si>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</si>
  <si>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</si>
  <si>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</si>
  <si>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</si>
  <si>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</si>
  <si>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</si>
  <si>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</si>
  <si>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</si>
  <si>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</si>
  <si>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</si>
  <si>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</si>
  <si>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</si>
  <si>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</si>
  <si>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</si>
  <si>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</si>
  <si>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</si>
  <si>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</si>
  <si>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</si>
  <si>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</si>
  <si>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</si>
  <si>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</si>
  <si>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</si>
  <si>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</si>
  <si>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</si>
  <si>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</si>
  <si>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</si>
  <si>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</si>
  <si>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</si>
  <si>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</si>
  <si>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</si>
  <si>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</si>
  <si>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</si>
  <si>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</si>
  <si>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</si>
  <si>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</si>
  <si>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</si>
  <si>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</si>
  <si>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</si>
  <si>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</si>
  <si>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</si>
  <si>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</si>
  <si>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</si>
  <si>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</si>
  <si>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</si>
  <si>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</si>
  <si>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</si>
  <si>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</si>
  <si>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</si>
  <si>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</si>
  <si>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</si>
  <si>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</si>
  <si>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</si>
  <si>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</si>
  <si>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</si>
  <si>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</si>
  <si>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</si>
  <si>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</si>
  <si>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</si>
  <si>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</si>
  <si>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</si>
  <si>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</si>
  <si>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</si>
  <si>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</si>
  <si>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</si>
  <si>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</si>
  <si>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</si>
  <si>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</si>
  <si>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</si>
  <si>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</si>
  <si>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</si>
  <si>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</si>
  <si>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</si>
  <si>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</si>
  <si>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</si>
  <si>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</si>
  <si>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</si>
  <si>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</si>
  <si>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</si>
  <si>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</si>
  <si>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</si>
  <si>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</si>
  <si>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</si>
  <si>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</si>
  <si>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</si>
  <si>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</si>
  <si>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</si>
  <si>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</si>
  <si>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</si>
  <si>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</si>
  <si>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</si>
  <si>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</si>
  <si>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</si>
  <si>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</si>
  <si>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</si>
  <si>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</si>
  <si>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</si>
  <si>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</si>
  <si>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</si>
  <si>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</si>
  <si>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</si>
  <si>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</si>
  <si>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</si>
  <si>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</si>
  <si>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</si>
  <si>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</si>
  <si>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</si>
  <si>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</si>
  <si>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</si>
  <si>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</si>
  <si>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</si>
  <si>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</si>
  <si>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</si>
  <si>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</si>
  <si>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</si>
  <si>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</si>
  <si>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</si>
  <si>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</si>
  <si>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</si>
  <si>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</si>
  <si>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</si>
  <si>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</si>
  <si>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</si>
  <si>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</si>
  <si>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</si>
  <si>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</si>
  <si>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</si>
  <si>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</si>
  <si>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</si>
  <si>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</si>
  <si>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</si>
  <si>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</si>
  <si>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</si>
  <si>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</si>
  <si>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</si>
  <si>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</si>
  <si>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</si>
  <si>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</si>
  <si>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</si>
  <si>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</si>
  <si>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</si>
  <si>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</si>
  <si>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</si>
  <si>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</si>
  <si>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</si>
  <si>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</si>
  <si>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</si>
  <si>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</si>
  <si>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</si>
  <si>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</si>
  <si>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</si>
  <si>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</si>
  <si>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</si>
  <si>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</si>
  <si>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</si>
  <si>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</si>
  <si>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</si>
  <si>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</si>
  <si>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</si>
  <si>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</si>
  <si>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</si>
  <si>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</si>
  <si>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</si>
  <si>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</si>
  <si>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</si>
  <si>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</si>
  <si>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</si>
  <si>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</si>
  <si>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</si>
  <si>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</si>
  <si>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</si>
  <si>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</si>
  <si>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</si>
  <si>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</si>
  <si>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</si>
  <si>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</si>
  <si>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</si>
  <si>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</si>
  <si>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</si>
  <si>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</si>
  <si>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</si>
  <si>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</si>
  <si>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</si>
  <si>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</si>
  <si>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</si>
  <si>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</si>
  <si>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</si>
  <si>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</si>
  <si>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</si>
  <si>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</si>
  <si>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</si>
  <si>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</si>
  <si>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</si>
  <si>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</si>
  <si>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</si>
  <si>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</si>
  <si>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</si>
  <si>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</si>
  <si>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</si>
  <si>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</si>
  <si>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</si>
  <si>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</si>
  <si>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</si>
  <si>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</si>
  <si>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</si>
  <si>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</si>
  <si>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</si>
  <si>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</si>
  <si>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</si>
  <si>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</si>
  <si>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</si>
  <si>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</si>
  <si>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</si>
  <si>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</si>
  <si>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</si>
  <si>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</si>
  <si>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</si>
  <si>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</si>
  <si>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</si>
  <si>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</si>
  <si>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</si>
  <si>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</si>
  <si>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</si>
  <si>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</si>
  <si>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</si>
  <si>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</si>
  <si>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</si>
  <si>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</si>
  <si>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</si>
  <si>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</si>
  <si>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</si>
  <si>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</si>
  <si>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</si>
  <si>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</si>
  <si>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</si>
  <si>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</si>
  <si>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</si>
  <si>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</si>
  <si>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</si>
  <si>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</si>
  <si>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</si>
  <si>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</si>
  <si>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</si>
  <si>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</si>
  <si>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</si>
  <si>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</si>
  <si>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</si>
  <si>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</si>
  <si>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</si>
  <si>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</si>
  <si>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</si>
  <si>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</si>
  <si>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</si>
  <si>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</si>
  <si>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</si>
  <si>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</si>
  <si>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</si>
  <si>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</si>
  <si>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</si>
  <si>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</si>
  <si>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</si>
  <si>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</si>
  <si>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</si>
  <si>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</si>
  <si>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</si>
  <si>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</si>
  <si>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</si>
  <si>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</si>
  <si>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</si>
  <si>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</si>
  <si>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</si>
  <si>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</si>
  <si>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</si>
  <si>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</si>
  <si>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</si>
  <si>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</si>
  <si>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</si>
  <si>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</si>
  <si>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</si>
  <si>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</si>
  <si>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</si>
  <si>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</si>
  <si>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</si>
  <si>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</si>
  <si>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</si>
  <si>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</si>
  <si>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</si>
  <si>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</si>
  <si>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</si>
  <si>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</si>
  <si>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</si>
  <si>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</si>
  <si>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</si>
  <si>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</si>
  <si>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</si>
  <si>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</si>
  <si>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</si>
  <si>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</si>
  <si>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</si>
  <si>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</si>
  <si>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</si>
  <si>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</si>
  <si>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</si>
  <si>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</si>
  <si>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</si>
  <si>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</si>
  <si>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</si>
  <si>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</si>
  <si>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</si>
  <si>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</si>
  <si>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</si>
  <si>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</si>
  <si>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</si>
  <si>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</si>
  <si>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</si>
  <si>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</si>
  <si>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</si>
  <si>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</si>
  <si>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</si>
  <si>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</si>
  <si>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</si>
  <si>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</si>
  <si>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</si>
  <si>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</si>
  <si>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</si>
  <si>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</si>
  <si>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</si>
  <si>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</si>
  <si>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</si>
  <si>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</si>
  <si>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</si>
  <si>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</si>
  <si>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</si>
  <si>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</si>
  <si>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</si>
  <si>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</si>
  <si>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</si>
  <si>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</si>
  <si>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</si>
  <si>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</si>
  <si>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</si>
  <si>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</si>
  <si>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</si>
  <si>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</si>
  <si>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</si>
  <si>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</si>
  <si>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</si>
  <si>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</si>
  <si>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</si>
  <si>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</si>
  <si>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</si>
  <si>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</si>
  <si>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</si>
  <si>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</si>
  <si>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</si>
  <si>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</si>
  <si>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</si>
  <si>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</si>
  <si>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</si>
  <si>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</si>
  <si>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</si>
  <si>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</si>
  <si>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</si>
  <si>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</si>
  <si>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</si>
  <si>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</si>
  <si>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</si>
  <si>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</si>
  <si>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</si>
  <si>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</si>
  <si>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</si>
  <si>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</si>
  <si>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</si>
  <si>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</si>
  <si>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</si>
  <si>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</si>
  <si>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</si>
  <si>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</si>
  <si>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</si>
  <si>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</si>
  <si>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</si>
  <si>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</si>
  <si>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</si>
  <si>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</si>
  <si>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</si>
  <si>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</si>
  <si>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</si>
  <si>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</si>
  <si>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</si>
  <si>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</si>
  <si>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</si>
  <si>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</si>
  <si>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</si>
  <si>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</si>
  <si>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</si>
  <si>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</si>
  <si>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</si>
  <si>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</si>
  <si>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</si>
  <si>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</si>
  <si>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</si>
  <si>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</si>
  <si>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</si>
  <si>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</si>
  <si>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</si>
  <si>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</si>
  <si>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</si>
  <si>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</si>
  <si>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</si>
  <si>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</si>
  <si>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</si>
  <si>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</si>
  <si>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</si>
  <si>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</si>
  <si>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</si>
  <si>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</si>
  <si>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</si>
  <si>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</si>
  <si>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</si>
  <si>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</si>
  <si>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</si>
  <si>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</si>
  <si>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</si>
  <si>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</si>
  <si>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</si>
  <si>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</si>
  <si>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</si>
  <si>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</si>
  <si>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</si>
  <si>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</si>
  <si>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</si>
  <si>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</si>
  <si>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</si>
  <si>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</si>
  <si>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</si>
  <si>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</si>
  <si>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</si>
  <si>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</si>
  <si>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</si>
  <si>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</si>
  <si>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</si>
  <si>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</si>
  <si>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</si>
  <si>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</si>
  <si>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</si>
  <si>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</si>
  <si>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</si>
  <si>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</si>
  <si>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</si>
  <si>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</si>
  <si>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</si>
  <si>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</si>
  <si>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</si>
  <si>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</si>
  <si>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</si>
  <si>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</si>
  <si>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</si>
  <si>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</si>
  <si>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</si>
  <si>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</si>
  <si>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</si>
  <si>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</si>
  <si>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</si>
  <si>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</si>
  <si>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</si>
  <si>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</si>
  <si>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</si>
  <si>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</si>
  <si>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</si>
  <si>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</si>
  <si>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</si>
  <si>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</si>
  <si>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</si>
  <si>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</si>
  <si>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</si>
  <si>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</si>
  <si>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</si>
  <si>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</si>
  <si>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</si>
  <si>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</si>
  <si>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</si>
  <si>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</si>
  <si>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</si>
  <si>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</si>
  <si>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</si>
  <si>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</si>
  <si>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</si>
  <si>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</si>
  <si>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</si>
  <si>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</si>
  <si>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</si>
  <si>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</si>
  <si>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</si>
  <si>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</si>
  <si>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</si>
  <si>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</si>
  <si>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</si>
  <si>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</si>
  <si>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</si>
  <si>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</si>
  <si>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</si>
  <si>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</si>
  <si>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</si>
  <si>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</si>
  <si>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</si>
  <si>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</si>
  <si>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</si>
  <si>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</si>
  <si>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</si>
  <si>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</si>
  <si>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</si>
  <si>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</si>
  <si>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</si>
  <si>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</si>
  <si>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</si>
  <si>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</si>
  <si>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</si>
  <si>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</si>
  <si>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</si>
  <si>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</si>
  <si>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</si>
  <si>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</si>
  <si>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</si>
  <si>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</si>
  <si>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</si>
  <si>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</si>
  <si>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</si>
  <si>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</si>
  <si>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</si>
  <si>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</si>
  <si>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</si>
  <si>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</si>
  <si>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</si>
  <si>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</si>
  <si>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</si>
  <si>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</si>
  <si>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</si>
  <si>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</si>
  <si>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</si>
  <si>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</si>
  <si>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</si>
  <si>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</si>
  <si>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</si>
  <si>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</si>
  <si>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</si>
  <si>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</si>
  <si>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</si>
  <si>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</si>
  <si>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</si>
  <si>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</si>
  <si>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</si>
  <si>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</si>
  <si>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</si>
  <si>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</si>
  <si>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</si>
  <si>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</si>
  <si>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</si>
  <si>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</si>
  <si>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</si>
  <si>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</si>
  <si>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</si>
  <si>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</si>
  <si>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</si>
  <si>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</si>
  <si>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</si>
  <si>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</si>
  <si>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</si>
  <si>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</si>
  <si>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</si>
  <si>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</si>
  <si>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</si>
  <si>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</si>
  <si>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</si>
  <si>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</si>
  <si>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</si>
  <si>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</si>
  <si>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</si>
  <si>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</si>
  <si>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</si>
  <si>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</si>
  <si>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</si>
  <si>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</si>
  <si>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</si>
  <si>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</si>
  <si>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</si>
  <si>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</si>
  <si>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</si>
  <si>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</si>
  <si>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</si>
  <si>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</si>
  <si>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</si>
  <si>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</si>
  <si>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</si>
  <si>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</si>
  <si>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</si>
  <si>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</si>
  <si>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</si>
  <si>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</si>
  <si>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</si>
  <si>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</si>
  <si>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</si>
  <si>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</si>
  <si>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</si>
  <si>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</si>
  <si>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</si>
  <si>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</si>
  <si>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</si>
  <si>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</si>
  <si>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</si>
  <si>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</si>
  <si>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</si>
  <si>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</si>
  <si>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</si>
  <si>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</si>
  <si>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</si>
  <si>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</si>
  <si>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</si>
  <si>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</si>
  <si>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</si>
  <si>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</si>
  <si>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</si>
  <si>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</si>
  <si>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</si>
  <si>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</si>
  <si>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</si>
  <si>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</si>
  <si>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</si>
  <si>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</si>
  <si>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</si>
  <si>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</si>
  <si>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</si>
  <si>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</si>
  <si>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</si>
  <si>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</si>
  <si>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</si>
  <si>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</si>
  <si>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</si>
  <si>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</si>
  <si>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</si>
  <si>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</si>
  <si>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</si>
  <si>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</si>
  <si>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</si>
  <si>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</si>
  <si>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</si>
  <si>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</si>
  <si>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</si>
  <si>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</si>
  <si>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</si>
  <si>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</si>
  <si>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</si>
  <si>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</si>
  <si>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</si>
  <si>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</si>
  <si>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</si>
  <si>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</si>
  <si>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</si>
  <si>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</si>
  <si>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</si>
  <si>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</si>
  <si>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</si>
  <si>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</si>
  <si>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</si>
  <si>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</si>
  <si>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</si>
  <si>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</si>
  <si>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</si>
  <si>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</si>
  <si>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</si>
  <si>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</si>
  <si>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</si>
  <si>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</si>
  <si>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</si>
  <si>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</si>
  <si>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</si>
  <si>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</si>
  <si>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</si>
  <si>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</si>
  <si>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</si>
  <si>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</si>
  <si>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</si>
  <si>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</si>
  <si>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</si>
  <si>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</si>
  <si>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</si>
  <si>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</si>
  <si>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</si>
  <si>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</si>
  <si>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</si>
  <si>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</si>
  <si>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</si>
  <si>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</si>
  <si>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</si>
  <si>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</si>
  <si>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</si>
  <si>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</si>
  <si>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</si>
  <si>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</si>
  <si>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</si>
  <si>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</si>
  <si>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</si>
  <si>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</si>
  <si>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</si>
  <si>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</si>
  <si>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</si>
  <si>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</si>
  <si>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</si>
  <si>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</si>
  <si>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</si>
  <si>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</si>
  <si>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</si>
  <si>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</si>
  <si>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</si>
  <si>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</si>
  <si>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</si>
  <si>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</si>
  <si>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</si>
  <si>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</si>
  <si>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</si>
  <si>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</si>
  <si>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</si>
  <si>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</si>
  <si>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</si>
  <si>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</si>
  <si>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</si>
  <si>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</si>
  <si>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</si>
  <si>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</si>
  <si>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</si>
  <si>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</si>
  <si>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</si>
  <si>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</si>
  <si>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</si>
  <si>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</si>
  <si>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</si>
  <si>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</si>
  <si>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</si>
  <si>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</si>
  <si>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</si>
  <si>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</si>
  <si>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</si>
  <si>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</si>
  <si>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</si>
  <si>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</si>
  <si>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</si>
  <si>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</si>
  <si>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</si>
  <si>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</si>
  <si>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</si>
  <si>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</si>
  <si>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</si>
  <si>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</si>
  <si>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</si>
  <si>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</si>
  <si>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</si>
  <si>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</si>
  <si>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</si>
  <si>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</si>
  <si>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</si>
  <si>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</si>
  <si>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</si>
  <si>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</si>
  <si>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</si>
  <si>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</si>
  <si>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</si>
  <si>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</si>
  <si>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</si>
  <si>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</si>
  <si>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</si>
  <si>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</si>
  <si>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</si>
  <si>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</si>
  <si>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</si>
  <si>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</si>
  <si>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</si>
  <si>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</si>
  <si>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</si>
  <si>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</si>
  <si>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</si>
  <si>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</si>
  <si>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</si>
  <si>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</si>
  <si>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</si>
  <si>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</si>
  <si>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</si>
  <si>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</si>
  <si>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</si>
  <si>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</si>
  <si>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</si>
  <si>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</si>
  <si>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</si>
  <si>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</si>
  <si>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</si>
  <si>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</si>
  <si>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</si>
  <si>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</si>
  <si>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</si>
  <si>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</si>
  <si>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</si>
  <si>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</si>
  <si>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</si>
  <si>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</si>
  <si>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</si>
  <si>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</si>
  <si>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</si>
  <si>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</si>
  <si>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</si>
  <si>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</si>
  <si>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</si>
  <si>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</si>
  <si>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</si>
  <si>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</si>
  <si>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</si>
  <si>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</si>
  <si>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</si>
  <si>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</si>
  <si>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</si>
  <si>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</si>
  <si>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</si>
  <si>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</si>
  <si>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</si>
  <si>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</si>
  <si>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</si>
  <si>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</si>
  <si>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</si>
  <si>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</si>
  <si>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</si>
  <si>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</si>
  <si>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</si>
  <si>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</si>
  <si>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</si>
  <si>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</si>
  <si>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</si>
  <si>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</si>
  <si>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</si>
  <si>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</si>
  <si>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</si>
  <si>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</si>
  <si>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</si>
  <si>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</si>
  <si>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</si>
  <si>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</si>
  <si>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</si>
  <si>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</si>
  <si>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</si>
  <si>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</si>
  <si>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</si>
  <si>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</si>
  <si>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</si>
  <si>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</si>
  <si>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</si>
  <si>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</si>
  <si>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</si>
  <si>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</si>
  <si>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</si>
  <si>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</si>
  <si>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</si>
  <si>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</si>
  <si>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</si>
  <si>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</si>
  <si>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</si>
  <si>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</si>
  <si>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</si>
  <si>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</si>
  <si>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</si>
  <si>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</si>
  <si>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</si>
  <si>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</si>
  <si>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</si>
  <si>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</si>
  <si>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</si>
  <si>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</si>
  <si>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</si>
  <si>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</si>
  <si>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</si>
  <si>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</si>
  <si>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</si>
  <si>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</si>
  <si>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</si>
  <si>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</si>
  <si>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</si>
  <si>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</si>
  <si>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</si>
  <si>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</si>
  <si>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</si>
  <si>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</si>
  <si>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</si>
  <si>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</si>
  <si>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</si>
  <si>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</si>
  <si>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</si>
  <si>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</si>
  <si>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</si>
  <si>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</si>
  <si>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</si>
  <si>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</si>
  <si>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</si>
  <si>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</si>
  <si>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</si>
  <si>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</si>
  <si>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</si>
  <si>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</si>
  <si>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</si>
  <si>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</si>
  <si>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</si>
  <si>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</si>
  <si>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</si>
  <si>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</si>
  <si>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</si>
  <si>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</si>
  <si>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</si>
  <si>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</si>
  <si>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</si>
  <si>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</si>
  <si>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</si>
  <si>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</si>
  <si>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</si>
  <si>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</si>
  <si>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</si>
  <si>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</si>
  <si>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</si>
  <si>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</si>
  <si>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</si>
  <si>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</si>
  <si>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</si>
  <si>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</si>
  <si>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</si>
  <si>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</si>
  <si>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</si>
  <si>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</si>
  <si>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</si>
  <si>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</si>
  <si>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</si>
  <si>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</si>
  <si>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</si>
  <si>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</si>
  <si>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</si>
  <si>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</si>
  <si>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</si>
  <si>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</si>
  <si>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</si>
  <si>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</si>
  <si>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</si>
  <si>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</si>
  <si>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</si>
  <si>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</si>
  <si>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</si>
  <si>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</si>
  <si>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</si>
  <si>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</si>
  <si>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</si>
  <si>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</si>
  <si>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</si>
  <si>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</si>
  <si>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</si>
  <si>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</si>
  <si>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</si>
  <si>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</si>
  <si>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</si>
  <si>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</si>
  <si>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</si>
  <si>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</si>
  <si>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</si>
  <si>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</si>
  <si>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</si>
  <si>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</si>
  <si>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</si>
  <si>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</si>
  <si>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</si>
  <si>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</si>
  <si>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</si>
  <si>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</si>
  <si>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</si>
  <si>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</si>
  <si>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</si>
  <si>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</si>
  <si>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</si>
  <si>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</si>
  <si>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</si>
  <si>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</si>
  <si>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</si>
  <si>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</si>
  <si>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</si>
  <si>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</si>
  <si>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</si>
  <si>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</si>
  <si>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</si>
  <si>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</si>
  <si>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</si>
  <si>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</si>
  <si>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</si>
  <si>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</si>
  <si>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</si>
  <si>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</si>
  <si>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</si>
  <si>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</si>
  <si>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</si>
  <si>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</si>
  <si>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</si>
  <si>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</si>
  <si>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</si>
  <si>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</si>
  <si>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</si>
  <si>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</si>
  <si>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</si>
  <si>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</si>
  <si>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</si>
  <si>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</si>
  <si>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</si>
  <si>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</si>
  <si>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</si>
  <si>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</si>
  <si>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</si>
  <si>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</si>
  <si>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</si>
  <si>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</si>
  <si>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</si>
  <si>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</si>
  <si>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</si>
  <si>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</si>
  <si>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</si>
  <si>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</si>
  <si>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</si>
  <si>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</si>
  <si>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</si>
  <si>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</si>
  <si>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</si>
  <si>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</si>
  <si>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</si>
  <si>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</si>
  <si>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</si>
  <si>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</si>
  <si>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</si>
  <si>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</si>
  <si>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</si>
  <si>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</si>
  <si>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</si>
  <si>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</si>
  <si>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</si>
  <si>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</si>
  <si>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</si>
  <si>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</si>
  <si>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</si>
  <si>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</si>
  <si>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</si>
  <si>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</si>
  <si>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</si>
  <si>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</si>
  <si>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</si>
  <si>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</si>
  <si>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</si>
  <si>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</si>
  <si>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</si>
  <si>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</si>
  <si>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</si>
  <si>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</si>
  <si>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</si>
  <si>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</si>
  <si>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</si>
  <si>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</si>
  <si>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</si>
  <si>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</si>
  <si>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</si>
  <si>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</si>
  <si>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</si>
  <si>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</si>
  <si>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</si>
  <si>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</si>
  <si>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</si>
  <si>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</si>
  <si>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</si>
  <si>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</si>
  <si>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</si>
  <si>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</si>
  <si>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</si>
  <si>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</si>
  <si>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</si>
  <si>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</si>
  <si>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</si>
  <si>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</si>
  <si>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</si>
  <si>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</si>
  <si>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</si>
  <si>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</si>
  <si>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</si>
  <si>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</si>
  <si>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</si>
  <si>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</si>
  <si>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</si>
  <si>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</si>
  <si>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</si>
  <si>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</si>
  <si>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</si>
  <si>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</si>
  <si>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</si>
  <si>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</si>
  <si>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</si>
  <si>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</si>
  <si>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</si>
  <si>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</si>
  <si>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</si>
  <si>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</si>
  <si>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</si>
  <si>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</si>
  <si>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</si>
  <si>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</si>
  <si>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</si>
  <si>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</si>
  <si>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</si>
  <si>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</si>
  <si>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</si>
  <si>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</si>
  <si>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</si>
  <si>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</si>
  <si>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</si>
  <si>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</si>
  <si>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</si>
  <si>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</si>
  <si>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</si>
  <si>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</si>
  <si>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</si>
  <si>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</si>
  <si>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</si>
  <si>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</si>
  <si>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</si>
  <si>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</si>
  <si>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</si>
  <si>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</si>
  <si>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</si>
  <si>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</si>
  <si>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</si>
  <si>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</si>
  <si>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</si>
  <si>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</si>
  <si>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</si>
  <si>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</si>
  <si>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</si>
  <si>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</si>
  <si>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</si>
  <si>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</si>
  <si>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</si>
  <si>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</si>
  <si>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</si>
  <si>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</si>
  <si>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</si>
  <si>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</si>
  <si>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</si>
  <si>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</si>
  <si>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</si>
  <si>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</si>
  <si>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</si>
  <si>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</si>
  <si>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</si>
  <si>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</si>
  <si>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</si>
  <si>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</si>
  <si>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</si>
  <si>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</si>
  <si>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</si>
  <si>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</si>
  <si>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</si>
  <si>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</si>
  <si>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</si>
  <si>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</si>
  <si>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</si>
  <si>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</si>
  <si>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</si>
  <si>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</si>
  <si>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</si>
  <si>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</si>
  <si>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</si>
  <si>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</si>
  <si>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</si>
  <si>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</si>
  <si>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</si>
  <si>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</si>
  <si>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</si>
  <si>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</si>
  <si>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</si>
  <si>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</si>
  <si>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</si>
  <si>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</si>
  <si>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</si>
  <si>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</si>
  <si>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</si>
  <si>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</si>
  <si>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</si>
  <si>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</si>
  <si>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</si>
  <si>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</si>
  <si>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</si>
  <si>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</si>
  <si>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</si>
  <si>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</si>
  <si>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</si>
  <si>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</si>
  <si>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</si>
  <si>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</si>
  <si>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</si>
  <si>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</si>
  <si>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</si>
  <si>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</si>
  <si>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</si>
  <si>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</si>
  <si>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</si>
  <si>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</si>
  <si>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</si>
  <si>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</si>
  <si>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</si>
  <si>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</si>
  <si>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</si>
  <si>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</si>
  <si>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</si>
  <si>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</si>
  <si>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</si>
  <si>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</si>
  <si>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</si>
  <si>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</si>
  <si>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</si>
  <si>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</si>
  <si>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</si>
  <si>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</si>
  <si>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</si>
  <si>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</si>
  <si>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</si>
  <si>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</si>
  <si>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</si>
  <si>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</si>
  <si>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</si>
  <si>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</si>
  <si>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</si>
  <si>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</si>
  <si>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</si>
  <si>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</si>
  <si>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</si>
  <si>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</si>
  <si>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</si>
  <si>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</si>
  <si>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</si>
  <si>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</si>
  <si>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</si>
  <si>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</si>
  <si>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</si>
  <si>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</si>
  <si>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</si>
  <si>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</si>
  <si>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</si>
  <si>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</si>
  <si>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</si>
  <si>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</si>
  <si>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</si>
  <si>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</si>
  <si>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</si>
  <si>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</si>
  <si>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</si>
  <si>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</si>
  <si>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</si>
  <si>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</si>
  <si>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</si>
  <si>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</si>
  <si>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</si>
  <si>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</si>
  <si>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</si>
  <si>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</si>
  <si>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</si>
  <si>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</si>
  <si>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</si>
  <si>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</si>
  <si>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</si>
  <si>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</si>
  <si>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</si>
  <si>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</si>
  <si>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</si>
  <si>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</si>
  <si>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</si>
  <si>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</si>
  <si>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</si>
  <si>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</si>
  <si>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</si>
  <si>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</si>
  <si>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</si>
  <si>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</si>
  <si>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</si>
  <si>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</si>
  <si>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</si>
  <si>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</si>
  <si>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</si>
  <si>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</si>
  <si>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</si>
  <si>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</si>
  <si>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</si>
  <si>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</si>
  <si>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</si>
  <si>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</si>
  <si>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</si>
  <si>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</si>
  <si>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</si>
  <si>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</si>
  <si>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</si>
  <si>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</si>
  <si>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</si>
  <si>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</si>
  <si>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</si>
  <si>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</si>
  <si>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</si>
  <si>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</si>
  <si>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</si>
  <si>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</si>
  <si>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</si>
  <si>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</si>
  <si>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</si>
  <si>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</si>
  <si>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</si>
  <si>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</si>
  <si>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</si>
  <si>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</si>
  <si>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</si>
  <si>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</si>
  <si>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</si>
  <si>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</si>
  <si>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</si>
  <si>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</si>
  <si>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</si>
  <si>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</si>
  <si>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</si>
  <si>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</si>
  <si>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</si>
  <si>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</si>
  <si>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</si>
  <si>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</si>
  <si>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</si>
  <si>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</si>
  <si>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</si>
  <si>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</si>
  <si>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</si>
  <si>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</si>
  <si>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</si>
  <si>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</si>
  <si>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</si>
  <si>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</si>
  <si>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</si>
  <si>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</si>
  <si>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</si>
  <si>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</si>
  <si>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</si>
  <si>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</si>
  <si>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</si>
  <si>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</si>
  <si>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</si>
  <si>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</si>
  <si>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</si>
  <si>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</si>
  <si>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</si>
  <si>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</si>
  <si>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</si>
  <si>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</si>
  <si>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</si>
  <si>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</si>
  <si>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</si>
  <si>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</si>
  <si>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</si>
  <si>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</si>
  <si>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</si>
  <si>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</si>
  <si>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</si>
  <si>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</si>
  <si>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</si>
  <si>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</si>
  <si>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</si>
  <si>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</si>
  <si>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</si>
  <si>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</si>
  <si>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</si>
  <si>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</si>
  <si>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</si>
  <si>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</si>
  <si>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</si>
  <si>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</si>
  <si>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</si>
  <si>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</si>
  <si>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</si>
  <si>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</si>
  <si>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</si>
  <si>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</si>
  <si>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</si>
  <si>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</si>
  <si>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</si>
  <si>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</si>
  <si>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</si>
  <si>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</si>
  <si>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</si>
  <si>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</si>
  <si>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</si>
  <si>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</si>
  <si>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</si>
  <si>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</si>
  <si>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</si>
  <si>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</si>
  <si>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</si>
  <si>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</si>
  <si>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</si>
  <si>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</si>
  <si>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</si>
  <si>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</si>
  <si>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</si>
  <si>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</si>
  <si>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</si>
  <si>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</si>
  <si>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</si>
  <si>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</si>
  <si>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</si>
  <si>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</si>
  <si>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</si>
  <si>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</si>
  <si>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</si>
  <si>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</si>
  <si>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</si>
  <si>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</si>
  <si>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</si>
  <si>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</si>
  <si>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</si>
  <si>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</si>
  <si>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</si>
  <si>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</si>
  <si>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</si>
  <si>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</si>
  <si>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</si>
  <si>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</si>
  <si>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</si>
  <si>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</si>
  <si>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</si>
  <si>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</si>
  <si>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</si>
  <si>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</si>
  <si>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</si>
  <si>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</si>
  <si>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</si>
  <si>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</si>
  <si>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</si>
  <si>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</si>
  <si>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</si>
  <si>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</si>
  <si>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</si>
  <si>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</si>
  <si>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</si>
  <si>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</si>
  <si>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</si>
  <si>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</si>
  <si>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</si>
  <si>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</si>
  <si>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</si>
  <si>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</si>
  <si>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</si>
  <si>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</si>
  <si>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</si>
  <si>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</si>
  <si>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</si>
  <si>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</si>
  <si>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</si>
  <si>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</si>
  <si>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</si>
  <si>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</si>
  <si>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</si>
  <si>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</si>
  <si>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</si>
  <si>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</si>
  <si>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</si>
  <si>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</si>
  <si>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</si>
  <si>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</si>
  <si>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</si>
  <si>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</si>
  <si>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</si>
  <si>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</si>
  <si>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</si>
  <si>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</si>
  <si>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</si>
  <si>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</si>
  <si>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</si>
  <si>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</si>
  <si>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</si>
  <si>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</si>
  <si>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</si>
  <si>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</si>
  <si>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</si>
  <si>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</si>
  <si>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</si>
  <si>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</si>
  <si>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</si>
  <si>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</si>
  <si>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</si>
  <si>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</si>
  <si>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</si>
  <si>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</si>
  <si>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</si>
  <si>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</si>
  <si>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</si>
  <si>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</si>
  <si>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</si>
  <si>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</si>
  <si>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</si>
  <si>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</si>
  <si>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</si>
  <si>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</si>
  <si>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</si>
  <si>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</si>
  <si>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</si>
  <si>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</si>
  <si>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</si>
  <si>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</si>
  <si>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</si>
  <si>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</si>
  <si>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</si>
  <si>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</si>
  <si>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</si>
  <si>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</si>
  <si>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</si>
  <si>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</si>
  <si>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</si>
  <si>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</si>
  <si>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</si>
  <si>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</si>
  <si>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</si>
  <si>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</si>
  <si>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</si>
  <si>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</si>
  <si>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</si>
  <si>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</si>
  <si>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</si>
  <si>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</si>
  <si>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</si>
  <si>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</si>
  <si>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</si>
  <si>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</si>
  <si>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</si>
  <si>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</si>
  <si>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</si>
  <si>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</si>
  <si>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</si>
  <si>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</si>
  <si>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</si>
  <si>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</si>
  <si>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</si>
  <si>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</si>
  <si>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</si>
  <si>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</si>
  <si>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</si>
  <si>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</si>
  <si>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</si>
  <si>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</si>
  <si>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</si>
  <si>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</si>
  <si>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</si>
  <si>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</si>
  <si>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</si>
  <si>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</si>
  <si>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</si>
  <si>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</si>
  <si>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</si>
  <si>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</si>
  <si>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</si>
  <si>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</si>
  <si>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</si>
  <si>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</si>
  <si>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</si>
  <si>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</si>
  <si>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</si>
  <si>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</si>
  <si>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</si>
  <si>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</si>
  <si>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</si>
  <si>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</si>
  <si>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</si>
  <si>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</si>
  <si>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</si>
  <si>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</si>
  <si>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</si>
  <si>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</si>
  <si>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</si>
  <si>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</si>
  <si>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</si>
  <si>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</si>
  <si>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</si>
  <si>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</si>
  <si>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</si>
  <si>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</si>
  <si>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</si>
  <si>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</si>
  <si>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</si>
  <si>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</si>
  <si>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</si>
  <si>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</si>
  <si>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</si>
  <si>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</si>
  <si>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</si>
  <si>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</si>
  <si>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</si>
  <si>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</si>
  <si>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</si>
  <si>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</si>
  <si>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</si>
  <si>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</si>
  <si>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</si>
  <si>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</si>
  <si>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</si>
  <si>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</si>
  <si>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</si>
  <si>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</si>
  <si>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</si>
  <si>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</si>
  <si>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</si>
  <si>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</si>
  <si>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</si>
  <si>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</si>
  <si>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</si>
  <si>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</si>
  <si>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</si>
  <si>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</si>
  <si>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</si>
  <si>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</si>
  <si>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</si>
  <si>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</si>
  <si>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</si>
  <si>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</si>
  <si>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</si>
  <si>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</si>
  <si>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</si>
  <si>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</si>
  <si>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</si>
  <si>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</si>
  <si>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</si>
  <si>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</si>
  <si>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</si>
  <si>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</si>
  <si>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</si>
  <si>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</si>
  <si>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</si>
  <si>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</si>
  <si>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</si>
  <si>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</si>
  <si>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</si>
  <si>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</si>
  <si>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</si>
  <si>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</si>
  <si>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</si>
  <si>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</si>
  <si>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</si>
  <si>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</si>
  <si>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</si>
  <si>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</si>
  <si>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</si>
  <si>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</si>
  <si>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</si>
  <si>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</si>
  <si>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</si>
  <si>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</si>
  <si>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</si>
  <si>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</si>
  <si>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</si>
  <si>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</si>
  <si>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</si>
  <si>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</si>
  <si>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</si>
  <si>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</si>
  <si>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</si>
  <si>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</si>
  <si>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</si>
  <si>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</si>
  <si>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</si>
  <si>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</si>
  <si>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</si>
  <si>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</si>
  <si>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</si>
  <si>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</si>
  <si>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</si>
  <si>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</si>
  <si>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</si>
  <si>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</si>
  <si>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</si>
  <si>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</si>
  <si>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</si>
  <si>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</si>
  <si>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</si>
  <si>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</si>
  <si>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</si>
  <si>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</si>
  <si>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</si>
  <si>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</si>
  <si>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</si>
  <si>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</si>
  <si>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</si>
  <si>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</si>
  <si>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</si>
  <si>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</si>
  <si>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</si>
  <si>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</si>
  <si>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</si>
  <si>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</si>
  <si>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</si>
  <si>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</si>
  <si>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</si>
  <si>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</si>
  <si>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</si>
  <si>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</si>
  <si>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</si>
  <si>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</si>
  <si>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</si>
  <si>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</si>
  <si>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</si>
  <si>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</si>
  <si>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</si>
  <si>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</si>
  <si>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</si>
  <si>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</si>
  <si>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</si>
  <si>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</si>
  <si>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</si>
  <si>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</si>
  <si>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</si>
  <si>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</si>
  <si>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</si>
  <si>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</si>
  <si>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</si>
  <si>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</si>
  <si>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</si>
  <si>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</si>
  <si>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</si>
  <si>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</si>
  <si>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</si>
  <si>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</si>
  <si>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</si>
  <si>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</si>
  <si>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</si>
  <si>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</si>
  <si>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</si>
  <si>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</si>
  <si>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</si>
  <si>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</si>
  <si>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</si>
  <si>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</si>
  <si>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</si>
  <si>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</si>
  <si>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</si>
  <si>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</si>
  <si>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</si>
  <si>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</si>
  <si>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</si>
  <si>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</si>
  <si>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</si>
  <si>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</si>
  <si>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</si>
  <si>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</si>
  <si>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</si>
  <si>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</si>
  <si>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</si>
  <si>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</si>
  <si>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</si>
  <si>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</si>
  <si>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</si>
  <si>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</si>
  <si>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</si>
  <si>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</si>
  <si>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</si>
  <si>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</si>
  <si>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</si>
  <si>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</si>
  <si>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</si>
  <si>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</si>
  <si>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</si>
  <si>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</si>
  <si>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</si>
  <si>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</si>
  <si>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</si>
  <si>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</si>
  <si>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</si>
  <si>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</si>
  <si>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</si>
  <si>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</si>
  <si>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</si>
  <si>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</si>
  <si>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</si>
  <si>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</si>
  <si>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</si>
  <si>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</si>
  <si>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</si>
  <si>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</si>
  <si>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</si>
  <si>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</si>
  <si>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</si>
  <si>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</si>
  <si>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</si>
  <si>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</si>
  <si>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</si>
  <si>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</si>
  <si>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</si>
  <si>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</si>
  <si>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</si>
  <si>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</si>
  <si>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</si>
  <si>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</si>
  <si>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</si>
  <si>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</si>
  <si>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</si>
  <si>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</si>
  <si>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</si>
  <si>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</si>
  <si>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</si>
  <si>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</si>
  <si>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</si>
  <si>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</si>
  <si>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</si>
  <si>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</si>
  <si>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</si>
  <si>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</si>
  <si>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</si>
  <si>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</si>
  <si>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</si>
  <si>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</si>
  <si>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</si>
  <si>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</si>
  <si>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</si>
  <si>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</si>
  <si>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</si>
  <si>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</si>
  <si>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</si>
  <si>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</si>
  <si>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</si>
  <si>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</si>
  <si>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</si>
  <si>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</si>
  <si>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</si>
  <si>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</si>
  <si>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</si>
  <si>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</si>
  <si>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</si>
  <si>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</si>
  <si>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</si>
  <si>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</si>
  <si>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</si>
  <si>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</si>
  <si>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</si>
  <si>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</si>
  <si>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</si>
  <si>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</si>
  <si>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</si>
  <si>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</si>
  <si>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</si>
  <si>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</si>
  <si>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</si>
  <si>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</si>
  <si>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</si>
  <si>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</si>
  <si>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</si>
  <si>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</si>
  <si>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</si>
  <si>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</si>
  <si>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</si>
  <si>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</si>
  <si>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</si>
  <si>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</si>
  <si>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</si>
  <si>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</si>
  <si>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</si>
  <si>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</si>
  <si>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</si>
  <si>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</si>
  <si>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</si>
  <si>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</si>
  <si>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</si>
  <si>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</si>
  <si>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</si>
  <si>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</si>
  <si>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</si>
  <si>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</si>
  <si>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</si>
  <si>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</si>
  <si>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</si>
  <si>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</si>
  <si>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</si>
  <si>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</si>
  <si>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</si>
  <si>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</si>
  <si>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</si>
  <si>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</si>
  <si>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</si>
  <si>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</si>
  <si>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</si>
  <si>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</si>
  <si>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</si>
  <si>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</si>
  <si>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</si>
  <si>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</si>
  <si>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</si>
  <si>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</si>
  <si>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</si>
  <si>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</si>
  <si>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</si>
  <si>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</si>
  <si>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</si>
  <si>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</si>
  <si>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</si>
  <si>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</si>
  <si>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</si>
  <si>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</si>
  <si>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</si>
  <si>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</si>
  <si>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</si>
  <si>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</si>
  <si>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</si>
  <si>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</si>
  <si>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</si>
  <si>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</si>
  <si>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</si>
  <si>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</si>
  <si>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</si>
  <si>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</si>
  <si>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</si>
  <si>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</si>
  <si>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</si>
  <si>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</si>
  <si>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</si>
  <si>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</si>
  <si>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</si>
  <si>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</si>
  <si>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</si>
  <si>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</si>
  <si>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</si>
  <si>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</si>
  <si>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</si>
  <si>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</si>
  <si>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</si>
  <si>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</si>
  <si>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</si>
  <si>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</si>
  <si>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</si>
  <si>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</si>
  <si>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</si>
  <si>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</si>
  <si>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</si>
  <si>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</si>
  <si>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</si>
  <si>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</si>
  <si>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</si>
  <si>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</si>
  <si>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</si>
  <si>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</si>
  <si>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</si>
  <si>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</si>
  <si>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</si>
  <si>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</si>
  <si>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</si>
  <si>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</si>
  <si>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</si>
  <si>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</si>
  <si>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</si>
  <si>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</si>
  <si>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</si>
  <si>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</si>
  <si>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</si>
  <si>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</si>
  <si>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</si>
  <si>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</si>
  <si>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</si>
  <si>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</si>
  <si>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</si>
  <si>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</si>
  <si>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</si>
  <si>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</si>
  <si>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</si>
  <si>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</si>
  <si>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</si>
  <si>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</si>
  <si>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</si>
  <si>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</si>
  <si>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</si>
  <si>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</si>
  <si>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</si>
  <si>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</si>
  <si>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</si>
  <si>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</si>
  <si>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</si>
  <si>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</si>
  <si>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</si>
  <si>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</si>
  <si>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</si>
  <si>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</si>
  <si>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</si>
  <si>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</si>
  <si>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</si>
  <si>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</si>
  <si>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</si>
  <si>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</si>
  <si>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</si>
  <si>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</si>
  <si>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</si>
  <si>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</si>
  <si>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</si>
  <si>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</si>
  <si>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</si>
  <si>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</si>
  <si>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</si>
  <si>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</si>
  <si>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</si>
  <si>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</si>
  <si>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</si>
  <si>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</si>
  <si>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</si>
  <si>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</si>
  <si>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</si>
  <si>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</si>
  <si>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</si>
  <si>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</si>
  <si>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</si>
  <si>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</si>
  <si>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</si>
  <si>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</si>
  <si>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</si>
  <si>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</si>
  <si>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</si>
  <si>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</si>
  <si>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</si>
  <si>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</si>
  <si>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</si>
  <si>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</si>
  <si>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</si>
  <si>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</si>
  <si>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</si>
  <si>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</si>
  <si>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</si>
  <si>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</si>
  <si>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</si>
  <si>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</si>
  <si>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</si>
  <si>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</si>
  <si>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</si>
  <si>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</si>
  <si>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</si>
  <si>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</si>
  <si>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</si>
  <si>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</si>
  <si>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</si>
  <si>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</si>
  <si>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</si>
  <si>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</si>
  <si>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</si>
  <si>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</si>
  <si>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</si>
  <si>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</si>
  <si>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</si>
  <si>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</si>
  <si>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</si>
  <si>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</si>
  <si>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</si>
  <si>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</si>
  <si>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</si>
  <si>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</si>
  <si>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</si>
  <si>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</si>
  <si>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</si>
  <si>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</si>
  <si>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</si>
  <si>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</si>
  <si>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</si>
  <si>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</si>
  <si>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</si>
  <si>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</si>
  <si>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</si>
  <si>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</si>
  <si>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</si>
  <si>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</si>
  <si>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</si>
  <si>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</si>
  <si>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</si>
  <si>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</si>
  <si>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</si>
  <si>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</si>
  <si>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</si>
  <si>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</si>
  <si>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</si>
  <si>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</si>
  <si>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</si>
  <si>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</si>
  <si>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</si>
  <si>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</si>
  <si>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</si>
  <si>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</si>
  <si>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</si>
  <si>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</si>
  <si>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</si>
  <si>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</si>
  <si>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</si>
  <si>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</si>
  <si>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</si>
  <si>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</si>
  <si>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</si>
  <si>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</si>
  <si>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</si>
  <si>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</si>
  <si>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</si>
  <si>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</si>
  <si>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</si>
  <si>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</si>
  <si>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</si>
  <si>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</si>
  <si>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</si>
  <si>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</si>
  <si>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</si>
  <si>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</si>
  <si>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</si>
  <si>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</si>
  <si>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</si>
  <si>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</si>
  <si>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</si>
  <si>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</si>
  <si>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</si>
  <si>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</si>
  <si>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</si>
  <si>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</si>
  <si>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</si>
  <si>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</si>
  <si>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</si>
  <si>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</si>
  <si>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</si>
  <si>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</si>
  <si>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</si>
  <si>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</si>
  <si>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</si>
  <si>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</si>
  <si>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</si>
  <si>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</si>
  <si>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</si>
  <si>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</si>
  <si>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</si>
  <si>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</si>
  <si>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</si>
  <si>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</si>
  <si>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</si>
  <si>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</si>
  <si>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</si>
  <si>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</si>
  <si>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</si>
  <si>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</si>
  <si>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</si>
  <si>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</si>
  <si>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</si>
  <si>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</si>
  <si>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</si>
  <si>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</si>
  <si>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</si>
  <si>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</si>
  <si>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</si>
  <si>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</si>
  <si>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</si>
  <si>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</si>
  <si>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</si>
  <si>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</si>
  <si>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</si>
  <si>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</si>
  <si>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</si>
  <si>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</si>
  <si>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</si>
  <si>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</si>
  <si>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</si>
  <si>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</si>
  <si>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</si>
  <si>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</si>
  <si>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</si>
  <si>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</si>
  <si>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</si>
  <si>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</si>
  <si>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</si>
  <si>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</si>
  <si>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</si>
  <si>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</si>
  <si>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</si>
  <si>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</si>
  <si>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</si>
  <si>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</si>
  <si>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</si>
  <si>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</si>
  <si>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</si>
  <si>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</si>
  <si>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</si>
  <si>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</si>
  <si>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</si>
  <si>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</si>
  <si>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</si>
  <si>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</si>
  <si>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</si>
  <si>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</si>
  <si>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</si>
  <si>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</si>
  <si>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</si>
  <si>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</si>
  <si>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</si>
  <si>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</si>
  <si>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</si>
  <si>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</si>
  <si>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</si>
  <si>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</si>
  <si>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</si>
  <si>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</si>
  <si>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</si>
  <si>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</si>
  <si>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</si>
  <si>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</si>
  <si>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</si>
  <si>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</si>
  <si>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</si>
  <si>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</si>
  <si>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</si>
  <si>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</si>
  <si>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</si>
  <si>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</si>
  <si>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</si>
  <si>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</si>
  <si>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</si>
  <si>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</si>
  <si>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</si>
  <si>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</si>
  <si>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</si>
  <si>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</si>
  <si>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</si>
  <si>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</si>
  <si>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</si>
  <si>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</si>
  <si>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</si>
  <si>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</si>
  <si>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</si>
  <si>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</si>
  <si>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</si>
  <si>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</si>
  <si>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</si>
  <si>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</si>
  <si>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</si>
  <si>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</si>
  <si>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</si>
  <si>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</si>
  <si>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</si>
  <si>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</si>
  <si>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</si>
  <si>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</si>
  <si>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</si>
  <si>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</si>
  <si>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</si>
  <si>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</si>
  <si>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</si>
  <si>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</si>
  <si>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</si>
  <si>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</si>
  <si>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</si>
  <si>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</si>
  <si>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</si>
  <si>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</si>
  <si>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</si>
  <si>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</si>
  <si>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</si>
  <si>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</si>
  <si>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</si>
  <si>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</si>
  <si>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</si>
  <si>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</si>
  <si>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</si>
  <si>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</si>
  <si>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</si>
  <si>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</si>
  <si>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</si>
  <si>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</si>
  <si>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</si>
  <si>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</si>
  <si>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</si>
  <si>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</si>
  <si>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</si>
  <si>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</si>
  <si>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</si>
  <si>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</si>
  <si>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</si>
  <si>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</si>
  <si>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</si>
  <si>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</si>
  <si>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</si>
  <si>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</si>
  <si>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</si>
  <si>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</si>
  <si>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</si>
  <si>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</si>
  <si>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</si>
  <si>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</si>
  <si>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</si>
  <si>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</si>
  <si>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</si>
  <si>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</si>
  <si>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</si>
  <si>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</si>
  <si>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</si>
  <si>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</si>
  <si>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</si>
  <si>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</si>
  <si>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</si>
  <si>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</si>
  <si>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</si>
  <si>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</si>
  <si>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</si>
  <si>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</si>
  <si>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</si>
  <si>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</si>
  <si>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</si>
  <si>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</si>
  <si>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</si>
  <si>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</si>
  <si>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</si>
  <si>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</si>
  <si>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</si>
  <si>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</si>
  <si>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</si>
  <si>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</si>
  <si>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</si>
  <si>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</si>
  <si>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</si>
  <si>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</si>
  <si>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</si>
  <si>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</si>
  <si>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</si>
  <si>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</si>
  <si>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</si>
  <si>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</si>
  <si>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</si>
  <si>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</si>
  <si>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</si>
  <si>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</si>
  <si>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</si>
  <si>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</si>
  <si>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</si>
  <si>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</si>
  <si>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</si>
  <si>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</si>
  <si>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</si>
  <si>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</si>
  <si>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</si>
  <si>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</si>
  <si>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</si>
  <si>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</si>
  <si>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</si>
  <si>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</si>
  <si>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</si>
  <si>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</si>
  <si>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</si>
  <si>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</si>
  <si>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</si>
  <si>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</si>
  <si>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</si>
  <si>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</si>
  <si>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</si>
  <si>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</si>
  <si>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</si>
  <si>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</si>
  <si>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</si>
  <si>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</si>
  <si>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</si>
  <si>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</si>
  <si>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</si>
  <si>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</si>
  <si>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</si>
  <si>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</si>
  <si>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</si>
  <si>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</si>
  <si>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</si>
  <si>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</si>
  <si>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</si>
  <si>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</si>
  <si>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</si>
  <si>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</si>
  <si>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</si>
  <si>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</si>
  <si>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</si>
  <si>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</si>
  <si>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</si>
  <si>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</si>
  <si>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</si>
  <si>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</si>
  <si>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</si>
  <si>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</si>
  <si>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</si>
  <si>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</si>
  <si>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</si>
  <si>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</si>
  <si>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</si>
  <si>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</si>
  <si>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</si>
  <si>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</si>
  <si>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</si>
  <si>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</si>
  <si>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</si>
  <si>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</si>
  <si>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</si>
  <si>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</si>
  <si>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</si>
  <si>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</si>
  <si>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</si>
  <si>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</si>
  <si>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</si>
  <si>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</si>
  <si>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</si>
  <si>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</si>
  <si>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</si>
  <si>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</si>
  <si>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</si>
  <si>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</si>
  <si>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</si>
  <si>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</si>
  <si>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</si>
  <si>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</si>
  <si>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</si>
  <si>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</si>
  <si>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</si>
  <si>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</si>
  <si>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</si>
  <si>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</si>
  <si>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</si>
  <si>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</si>
  <si>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</si>
  <si>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</si>
  <si>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</si>
  <si>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</si>
  <si>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</si>
  <si>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</si>
  <si>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</si>
  <si>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</si>
  <si>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</si>
  <si>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</si>
  <si>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</si>
  <si>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</si>
  <si>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</si>
  <si>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</si>
  <si>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</si>
  <si>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</si>
  <si>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</si>
  <si>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</si>
  <si>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</si>
  <si>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</si>
  <si>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</si>
  <si>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</si>
  <si>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</si>
  <si>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</si>
  <si>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</si>
  <si>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</si>
  <si>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</si>
  <si>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</si>
  <si>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</si>
  <si>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</si>
  <si>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</si>
  <si>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</si>
  <si>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</si>
  <si>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</si>
  <si>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</si>
  <si>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</si>
  <si>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</si>
  <si>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</si>
  <si>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</si>
  <si>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</si>
  <si>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</si>
  <si>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</si>
  <si>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</si>
  <si>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</si>
  <si>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</si>
  <si>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</si>
  <si>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</si>
  <si>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</si>
  <si>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</si>
  <si>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</si>
  <si>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</si>
  <si>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</si>
  <si>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</si>
  <si>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</si>
  <si>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</si>
  <si>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</si>
  <si>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</si>
  <si>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</si>
  <si>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</si>
  <si>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</si>
  <si>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</si>
  <si>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</si>
  <si>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</si>
  <si>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</si>
  <si>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</si>
  <si>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</si>
  <si>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</si>
  <si>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</si>
  <si>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</si>
  <si>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</si>
  <si>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</si>
  <si>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</si>
  <si>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</si>
  <si>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</si>
  <si>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</si>
  <si>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</si>
  <si>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</si>
  <si>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</si>
  <si>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</si>
  <si>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</si>
  <si>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</si>
  <si>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</si>
  <si>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</si>
  <si>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</si>
  <si>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</si>
  <si>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</si>
  <si>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</si>
  <si>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</si>
  <si>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</si>
  <si>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</si>
  <si>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</si>
  <si>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</si>
  <si>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</si>
  <si>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</si>
  <si>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</si>
  <si>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</si>
  <si>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</si>
  <si>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</si>
  <si>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</si>
  <si>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</si>
  <si>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</si>
  <si>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</si>
  <si>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</si>
  <si>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</si>
  <si>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</si>
  <si>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</si>
  <si>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</si>
  <si>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</si>
  <si>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</si>
  <si>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</si>
  <si>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</si>
  <si>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</si>
  <si>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</si>
  <si>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</si>
  <si>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</si>
  <si>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</si>
  <si>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</si>
  <si>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</si>
  <si>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</si>
  <si>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</si>
  <si>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</si>
  <si>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</si>
  <si>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</si>
  <si>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</si>
  <si>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</si>
  <si>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</si>
  <si>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</si>
  <si>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</si>
  <si>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</si>
  <si>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</si>
  <si>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</si>
  <si>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</si>
  <si>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</si>
  <si>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</si>
  <si>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</si>
  <si>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</si>
  <si>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</si>
  <si>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</si>
  <si>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</si>
  <si>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</si>
  <si>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</si>
  <si>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</si>
  <si>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</si>
  <si>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</si>
  <si>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</si>
  <si>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</si>
  <si>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</si>
  <si>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</si>
  <si>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</si>
  <si>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</si>
  <si>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</si>
  <si>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</si>
  <si>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</si>
  <si>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</si>
  <si>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</si>
  <si>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</si>
  <si>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</si>
  <si>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</si>
  <si>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</si>
  <si>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</si>
  <si>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</si>
  <si>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</si>
  <si>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</si>
  <si>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</si>
  <si>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</si>
  <si>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</si>
  <si>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</si>
  <si>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</si>
  <si>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</si>
  <si>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</si>
  <si>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</si>
  <si>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</si>
  <si>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</si>
  <si>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</si>
  <si>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</si>
  <si>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</si>
  <si>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</si>
  <si>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</si>
  <si>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</si>
  <si>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</si>
  <si>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</si>
  <si>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</si>
  <si>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</si>
  <si>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</si>
  <si>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</si>
  <si>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</si>
  <si>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</si>
  <si>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</si>
  <si>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</si>
  <si>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</si>
  <si>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</si>
  <si>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</si>
  <si>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</si>
  <si>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</si>
  <si>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</si>
  <si>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</si>
  <si>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</si>
  <si>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</si>
  <si>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</si>
  <si>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</si>
  <si>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</si>
  <si>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</si>
  <si>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</si>
  <si>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</si>
  <si>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</si>
  <si>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</si>
  <si>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</si>
  <si>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</si>
  <si>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</si>
  <si>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</si>
  <si>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</si>
  <si>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</si>
  <si>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</si>
  <si>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</si>
  <si>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</si>
  <si>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</si>
  <si>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</si>
  <si>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</si>
  <si>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</si>
  <si>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</si>
  <si>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</si>
  <si>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</si>
  <si>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</si>
  <si>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</si>
  <si>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</si>
  <si>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</si>
  <si>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</si>
  <si>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</si>
  <si>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</si>
  <si>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</si>
  <si>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</si>
  <si>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</si>
  <si>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</si>
  <si>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</si>
  <si>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</si>
  <si>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</si>
  <si>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</si>
  <si>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</si>
  <si>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</si>
  <si>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</si>
  <si>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</si>
  <si>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</si>
  <si>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</si>
  <si>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</si>
  <si>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</si>
  <si>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</si>
  <si>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</si>
  <si>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</si>
  <si>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</si>
  <si>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</si>
  <si>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</si>
  <si>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</si>
  <si>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</si>
  <si>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</si>
  <si>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</si>
  <si>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</si>
  <si>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</si>
  <si>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</si>
  <si>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</si>
  <si>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</si>
  <si>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</si>
  <si>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</si>
  <si>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</si>
  <si>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</si>
  <si>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</si>
  <si>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</si>
  <si>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</si>
  <si>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</si>
  <si>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</si>
  <si>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</si>
  <si>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</si>
  <si>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</si>
  <si>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</si>
  <si>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</si>
  <si>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</si>
  <si>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</si>
  <si>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</si>
  <si>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</si>
  <si>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</si>
  <si>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</si>
  <si>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</si>
  <si>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</si>
  <si>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</si>
  <si>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</si>
  <si>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</si>
  <si>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</si>
  <si>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</si>
  <si>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</si>
  <si>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</si>
  <si>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</si>
  <si>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</si>
  <si>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</si>
  <si>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</si>
  <si>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</si>
  <si>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</si>
  <si>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</si>
  <si>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</si>
  <si>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</si>
  <si>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</si>
  <si>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</si>
  <si>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</si>
  <si>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</si>
  <si>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</si>
  <si>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</si>
  <si>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</si>
  <si>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</si>
  <si>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</si>
  <si>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</si>
  <si>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</si>
  <si>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</si>
  <si>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</si>
  <si>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</si>
  <si>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</si>
  <si>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</si>
  <si>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</si>
  <si>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</si>
  <si>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</si>
  <si>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</si>
  <si>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</si>
  <si>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</si>
  <si>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</si>
  <si>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</si>
  <si>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</si>
  <si>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</si>
  <si>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</si>
  <si>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</si>
  <si>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</si>
  <si>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</si>
  <si>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</si>
  <si>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</si>
  <si>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</si>
  <si>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</si>
  <si>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</si>
  <si>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</si>
  <si>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</si>
  <si>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</si>
  <si>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</si>
  <si>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</si>
  <si>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</si>
  <si>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</si>
  <si>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</si>
  <si>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</si>
  <si>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</si>
  <si>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</si>
  <si>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</si>
  <si>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</si>
  <si>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</si>
  <si>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</si>
  <si>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</si>
  <si>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</si>
  <si>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</si>
  <si>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</si>
  <si>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</si>
  <si>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</si>
  <si>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</si>
  <si>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</si>
  <si>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</si>
  <si>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</si>
  <si>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</si>
  <si>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</si>
  <si>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</si>
  <si>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</si>
  <si>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</si>
  <si>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</si>
  <si>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</si>
  <si>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</si>
  <si>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</si>
  <si>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</si>
  <si>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</si>
  <si>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</si>
  <si>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</si>
  <si>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</si>
  <si>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</si>
  <si>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</si>
  <si>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</si>
  <si>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</si>
  <si>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</si>
  <si>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</si>
  <si>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</si>
  <si>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</si>
  <si>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</si>
  <si>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</si>
  <si>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</si>
  <si>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</si>
  <si>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</si>
  <si>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</si>
  <si>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</si>
  <si>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</si>
  <si>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</si>
  <si>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</si>
  <si>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</si>
  <si>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</si>
  <si>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</si>
  <si>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</si>
  <si>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</si>
  <si>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</si>
  <si>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</si>
  <si>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</si>
  <si>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</si>
  <si>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</si>
  <si>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</si>
  <si>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</si>
  <si>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</si>
  <si>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</si>
  <si>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</si>
  <si>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</si>
  <si>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</si>
  <si>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</si>
  <si>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</si>
  <si>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</si>
  <si>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</si>
  <si>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</si>
  <si>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</si>
  <si>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</si>
  <si>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</si>
  <si>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</si>
  <si>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</si>
  <si>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</si>
  <si>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</si>
  <si>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</si>
  <si>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</si>
  <si>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</si>
  <si>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</si>
  <si>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</si>
  <si>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</si>
  <si>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</si>
  <si>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</si>
  <si>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</si>
  <si>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</si>
  <si>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</si>
  <si>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</si>
  <si>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</si>
  <si>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</si>
  <si>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</si>
  <si>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</si>
  <si>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</si>
  <si>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</si>
  <si>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</si>
  <si>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</si>
  <si>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</si>
  <si>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</si>
  <si>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</si>
  <si>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</si>
  <si>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</si>
  <si>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</si>
  <si>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</si>
  <si>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</si>
  <si>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</si>
  <si>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</si>
  <si>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</si>
  <si>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</si>
  <si>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</si>
  <si>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</si>
  <si>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</si>
  <si>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</si>
  <si>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</si>
  <si>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</si>
  <si>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</si>
  <si>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</si>
  <si>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</si>
  <si>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</si>
  <si>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</si>
  <si>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</si>
  <si>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</si>
  <si>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</si>
  <si>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</si>
  <si>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</si>
  <si>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</si>
  <si>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</si>
  <si>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</si>
  <si>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</si>
  <si>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</si>
  <si>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</si>
  <si>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</si>
  <si>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</si>
  <si>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</si>
  <si>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</si>
  <si>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</si>
  <si>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</si>
  <si>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</si>
  <si>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</si>
  <si>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</si>
  <si>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</si>
  <si>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</si>
  <si>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</si>
  <si>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</si>
  <si>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</si>
  <si>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</si>
  <si>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</si>
  <si>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</si>
  <si>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</si>
  <si>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</si>
  <si>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</si>
  <si>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</si>
  <si>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</si>
  <si>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</si>
  <si>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</si>
  <si>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</si>
  <si>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</si>
  <si>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</si>
  <si>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</si>
  <si>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</si>
  <si>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</si>
  <si>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</si>
  <si>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</si>
  <si>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</si>
  <si>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</si>
  <si>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</si>
  <si>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</si>
  <si>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</si>
  <si>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</si>
  <si>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</si>
  <si>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</si>
  <si>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</si>
  <si>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</si>
  <si>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</si>
  <si>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</si>
  <si>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</si>
  <si>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</si>
  <si>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</si>
  <si>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</si>
  <si>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</si>
  <si>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</si>
  <si>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</si>
  <si>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</si>
  <si>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</si>
  <si>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</si>
  <si>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</si>
  <si>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</si>
  <si>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</si>
  <si>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</si>
  <si>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</si>
  <si>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</si>
  <si>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</si>
  <si>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</si>
  <si>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</si>
  <si>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</si>
  <si>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</si>
  <si>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</si>
  <si>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</si>
  <si>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</si>
  <si>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</si>
  <si>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</si>
  <si>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</si>
  <si>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</si>
  <si>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</si>
  <si>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</si>
  <si>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</si>
  <si>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</si>
  <si>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</si>
  <si>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</si>
  <si>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</si>
  <si>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</si>
  <si>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</si>
  <si>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</si>
  <si>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</si>
  <si>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</si>
  <si>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</si>
  <si>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</si>
  <si>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</si>
  <si>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</si>
  <si>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</si>
  <si>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</si>
  <si>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</si>
  <si>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</si>
  <si>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</si>
  <si>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</si>
  <si>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</si>
  <si>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</si>
  <si>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</si>
  <si>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</si>
  <si>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</si>
  <si>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</si>
  <si>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</si>
  <si>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</si>
  <si>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</si>
  <si>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</si>
  <si>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</si>
  <si>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</si>
  <si>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</si>
  <si>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</si>
  <si>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</si>
  <si>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</si>
  <si>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</si>
  <si>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</si>
  <si>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</si>
  <si>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</si>
  <si>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</si>
  <si>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</si>
  <si>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</si>
  <si>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</si>
  <si>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</si>
  <si>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</si>
  <si>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</si>
  <si>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</si>
  <si>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</si>
  <si>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</si>
  <si>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</si>
  <si>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</si>
  <si>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</si>
  <si>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</si>
  <si>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</si>
  <si>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</si>
  <si>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</si>
  <si>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</si>
  <si>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</si>
  <si>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</si>
  <si>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</si>
  <si>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</si>
  <si>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</si>
  <si>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</si>
  <si>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</si>
  <si>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</si>
  <si>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</si>
  <si>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</si>
  <si>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</si>
  <si>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</si>
  <si>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</si>
  <si>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</si>
  <si>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</si>
  <si>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</si>
  <si>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</si>
  <si>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</si>
  <si>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</si>
  <si>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</si>
  <si>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</si>
  <si>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</si>
  <si>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</si>
  <si>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</si>
  <si>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</si>
  <si>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</si>
  <si>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</si>
  <si>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</si>
  <si>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</si>
  <si>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</si>
  <si>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</si>
  <si>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</si>
  <si>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</si>
  <si>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</si>
  <si>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</si>
  <si>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</si>
  <si>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</si>
  <si>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</si>
  <si>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</si>
  <si>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</si>
  <si>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</si>
  <si>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</si>
  <si>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</si>
  <si>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</si>
  <si>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</si>
  <si>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</si>
  <si>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</si>
  <si>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</si>
  <si>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</si>
  <si>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</si>
  <si>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</si>
  <si>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</si>
  <si>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</si>
  <si>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</si>
  <si>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</si>
  <si>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</si>
  <si>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</si>
  <si>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</si>
  <si>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</si>
  <si>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</si>
  <si>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</si>
  <si>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</si>
  <si>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</si>
  <si>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</si>
  <si>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</si>
  <si>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</si>
  <si>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</si>
  <si>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</si>
  <si>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</si>
  <si>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</si>
  <si>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</si>
  <si>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</si>
  <si>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</si>
  <si>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</si>
  <si>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</si>
  <si>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</si>
  <si>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</si>
  <si>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</si>
  <si>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</si>
  <si>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</si>
  <si>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</si>
  <si>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</si>
  <si>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</si>
  <si>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</si>
  <si>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</si>
  <si>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</si>
  <si>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</si>
  <si>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</si>
  <si>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</si>
  <si>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</si>
  <si>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</si>
  <si>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</si>
  <si>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</si>
  <si>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</si>
  <si>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</si>
  <si>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</si>
  <si>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</si>
  <si>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</si>
  <si>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</si>
  <si>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</si>
  <si>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</si>
  <si>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</si>
  <si>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</si>
  <si>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</si>
  <si>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</si>
  <si>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</si>
  <si>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</si>
  <si>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</si>
  <si>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</si>
  <si>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</si>
  <si>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</si>
  <si>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</si>
  <si>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</si>
  <si>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</si>
  <si>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</si>
  <si>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</si>
  <si>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</si>
  <si>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</si>
  <si>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</si>
  <si>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</si>
  <si>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</si>
  <si>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</si>
  <si>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</si>
  <si>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</si>
  <si>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</si>
  <si>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</si>
  <si>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</si>
  <si>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</si>
  <si>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</si>
  <si>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</si>
  <si>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</si>
  <si>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</si>
  <si>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</si>
  <si>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</si>
  <si>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</si>
  <si>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</si>
  <si>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</si>
  <si>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</si>
  <si>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</si>
  <si>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</si>
  <si>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</si>
  <si>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</si>
  <si>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</si>
  <si>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</si>
  <si>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</si>
  <si>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</si>
  <si>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</si>
  <si>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</si>
  <si>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</si>
  <si>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</si>
  <si>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</si>
  <si>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</si>
  <si>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</si>
  <si>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</si>
  <si>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</si>
  <si>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</si>
  <si>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</si>
  <si>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</si>
  <si>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</si>
  <si>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</si>
  <si>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</si>
  <si>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</si>
  <si>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</si>
  <si>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</si>
  <si>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</si>
  <si>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</si>
  <si>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</si>
  <si>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</si>
  <si>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</si>
  <si>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</si>
  <si>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</si>
  <si>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</si>
  <si>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</si>
  <si>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</si>
  <si>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</si>
  <si>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</si>
  <si>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</si>
  <si>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</si>
  <si>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</si>
  <si>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</si>
  <si>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</si>
  <si>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</si>
  <si>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</si>
  <si>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</si>
  <si>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</si>
  <si>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</si>
  <si>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</si>
  <si>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</si>
  <si>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</si>
  <si>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</si>
  <si>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</si>
  <si>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</si>
  <si>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</si>
  <si>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</si>
  <si>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</si>
  <si>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</si>
  <si>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</si>
  <si>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</si>
  <si>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</si>
  <si>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</si>
  <si>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</si>
  <si>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</si>
  <si>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</si>
  <si>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</si>
  <si>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</si>
  <si>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</si>
  <si>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</si>
  <si>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</si>
  <si>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</si>
  <si>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</si>
  <si>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</si>
  <si>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</si>
  <si>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</si>
  <si>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</si>
  <si>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</si>
  <si>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</si>
  <si>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</si>
  <si>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</si>
  <si>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</si>
  <si>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</si>
  <si>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</si>
  <si>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</si>
  <si>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</si>
  <si>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</si>
  <si>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</si>
  <si>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</si>
  <si>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</si>
  <si>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</si>
  <si>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</si>
  <si>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</si>
  <si>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</si>
  <si>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</si>
  <si>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</si>
  <si>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</si>
  <si>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</si>
  <si>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</si>
  <si>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</si>
  <si>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</si>
  <si>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</si>
  <si>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</si>
  <si>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</si>
  <si>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</si>
  <si>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</si>
  <si>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</si>
  <si>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</si>
  <si>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</si>
  <si>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</si>
  <si>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</si>
  <si>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</si>
  <si>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</si>
  <si>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</si>
  <si>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</si>
  <si>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</si>
  <si>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</si>
  <si>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</si>
  <si>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</si>
  <si>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</si>
  <si>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</si>
  <si>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</si>
  <si>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</si>
  <si>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</si>
  <si>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</si>
  <si>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</si>
  <si>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</si>
  <si>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</si>
  <si>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</si>
  <si>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</si>
  <si>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</si>
  <si>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</si>
  <si>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</si>
  <si>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</si>
  <si>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</si>
  <si>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</si>
  <si>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</si>
  <si>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</si>
  <si>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</si>
  <si>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</si>
  <si>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</si>
  <si>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</si>
  <si>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</si>
  <si>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</si>
  <si>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</si>
  <si>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</si>
  <si>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</si>
  <si>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</si>
  <si>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</si>
  <si>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</si>
  <si>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</si>
  <si>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</si>
  <si>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</si>
  <si>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</si>
  <si>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</si>
  <si>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</si>
  <si>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</si>
  <si>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</si>
  <si>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</si>
  <si>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</si>
  <si>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</si>
  <si>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</si>
  <si>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</si>
  <si>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</si>
  <si>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</si>
  <si>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</si>
  <si>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</si>
  <si>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</si>
  <si>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</si>
  <si>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</si>
  <si>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</si>
  <si>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</si>
  <si>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</si>
  <si>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</si>
  <si>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</si>
  <si>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</si>
  <si>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</si>
  <si>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</si>
  <si>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</si>
  <si>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</si>
  <si>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</si>
  <si>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</si>
  <si>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</si>
  <si>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</si>
  <si>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</si>
  <si>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</si>
  <si>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</si>
  <si>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</si>
  <si>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</si>
  <si>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</si>
  <si>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</si>
  <si>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</si>
  <si>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</si>
  <si>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</si>
  <si>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</si>
  <si>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</si>
  <si>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</si>
  <si>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</si>
  <si>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</si>
  <si>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</si>
  <si>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</si>
  <si>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</si>
  <si>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</si>
  <si>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</si>
  <si>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</si>
  <si>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</si>
  <si>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</si>
  <si>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</si>
  <si>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</si>
  <si>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</si>
  <si>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</si>
  <si>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</si>
  <si>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</si>
  <si>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</si>
  <si>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</si>
  <si>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</si>
  <si>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</si>
  <si>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</si>
  <si>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</si>
  <si>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</si>
  <si>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</si>
  <si>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</si>
  <si>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</si>
  <si>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</si>
  <si>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</si>
  <si>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</si>
  <si>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</si>
  <si>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</si>
  <si>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</si>
  <si>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</si>
  <si>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</si>
  <si>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</si>
  <si>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</si>
  <si>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</si>
  <si>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</si>
  <si>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</si>
  <si>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</si>
  <si>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</si>
  <si>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</si>
  <si>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</si>
  <si>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</si>
  <si>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</si>
  <si>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</si>
  <si>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</si>
  <si>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</si>
  <si>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</si>
  <si>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</si>
  <si>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</si>
  <si>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</si>
  <si>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</si>
  <si>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</si>
  <si>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</si>
  <si>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</si>
  <si>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</si>
  <si>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</si>
  <si>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</si>
  <si>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</si>
  <si>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</si>
  <si>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</si>
  <si>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</si>
  <si>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</si>
  <si>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</si>
  <si>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</si>
  <si>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</si>
  <si>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</si>
  <si>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</si>
  <si>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</si>
  <si>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</si>
  <si>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</si>
  <si>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</si>
  <si>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</si>
  <si>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</si>
  <si>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</si>
  <si>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</si>
  <si>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</si>
  <si>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</si>
  <si>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</si>
  <si>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</si>
  <si>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</si>
  <si>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</si>
  <si>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</si>
  <si>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</si>
  <si>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</si>
  <si>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</si>
  <si>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</si>
  <si>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</si>
  <si>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</si>
  <si>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</si>
  <si>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</si>
  <si>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</si>
  <si>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</si>
  <si>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</si>
  <si>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</si>
  <si>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</si>
  <si>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</si>
  <si>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</si>
  <si>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</si>
  <si>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</si>
  <si>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</si>
  <si>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</si>
  <si>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</si>
  <si>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</si>
  <si>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</si>
  <si>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</si>
  <si>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</si>
  <si>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</si>
  <si>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</si>
  <si>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</si>
  <si>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</si>
  <si>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</si>
  <si>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</si>
  <si>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</si>
  <si>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</si>
  <si>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</si>
  <si>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</si>
  <si>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</si>
  <si>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</si>
  <si>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</si>
  <si>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</si>
  <si>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</si>
  <si>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</si>
  <si>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</si>
  <si>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</si>
  <si>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</si>
  <si>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</si>
  <si>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</si>
  <si>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</si>
  <si>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</si>
  <si>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</si>
  <si>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</si>
  <si>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</si>
  <si>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</si>
  <si>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</si>
  <si>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</si>
  <si>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</si>
  <si>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</si>
  <si>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</si>
  <si>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</si>
  <si>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</si>
  <si>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</si>
  <si>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</si>
  <si>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</si>
  <si>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</si>
  <si>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</si>
  <si>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</si>
  <si>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</si>
  <si>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</si>
  <si>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</si>
  <si>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</si>
  <si>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</si>
  <si>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</si>
  <si>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</si>
  <si>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</si>
  <si>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</si>
  <si>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</si>
  <si>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</si>
  <si>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</si>
  <si>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</si>
  <si>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</si>
  <si>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</si>
  <si>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</si>
  <si>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</si>
  <si>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</si>
  <si>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</si>
  <si>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</si>
  <si>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</si>
  <si>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</si>
  <si>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</si>
  <si>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</si>
  <si>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</si>
  <si>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</si>
  <si>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</si>
  <si>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</si>
  <si>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</si>
  <si>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</si>
  <si>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</si>
  <si>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</si>
  <si>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</si>
  <si>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</si>
  <si>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</si>
  <si>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</si>
  <si>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</si>
  <si>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</si>
  <si>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</si>
  <si>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</si>
  <si>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</si>
  <si>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</si>
  <si>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</si>
  <si>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</si>
  <si>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</si>
  <si>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</si>
  <si>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</si>
  <si>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</si>
  <si>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</si>
  <si>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</si>
  <si>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</si>
  <si>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</si>
  <si>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</si>
  <si>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</si>
  <si>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</si>
  <si>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</si>
  <si>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</si>
  <si>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</si>
  <si>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</si>
  <si>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</si>
  <si>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</si>
  <si>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</si>
  <si>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</si>
  <si>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</si>
  <si>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</si>
  <si>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</si>
  <si>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</si>
  <si>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</si>
  <si>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</si>
  <si>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</si>
  <si>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</si>
  <si>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</si>
  <si>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</si>
  <si>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</si>
  <si>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</si>
  <si>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</si>
  <si>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</si>
  <si>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</si>
  <si>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</si>
  <si>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</si>
  <si>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</si>
  <si>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</si>
  <si>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</si>
  <si>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</si>
  <si>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</si>
  <si>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</si>
  <si>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</si>
  <si>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</si>
  <si>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</si>
  <si>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</si>
  <si>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</si>
  <si>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</si>
  <si>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</si>
  <si>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</si>
  <si>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</si>
  <si>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</si>
  <si>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</si>
  <si>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</si>
  <si>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</si>
  <si>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</si>
  <si>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</si>
  <si>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</si>
  <si>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</si>
  <si>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</si>
  <si>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</si>
  <si>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</si>
  <si>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</si>
  <si>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</si>
  <si>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</si>
  <si>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</si>
  <si>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</si>
  <si>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</si>
  <si>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</si>
  <si>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</si>
  <si>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</si>
  <si>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</si>
  <si>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</si>
  <si>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</si>
  <si>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</si>
  <si>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</si>
  <si>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</si>
  <si>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</si>
  <si>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</si>
  <si>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</si>
  <si>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</si>
  <si>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</si>
  <si>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</si>
  <si>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</si>
  <si>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</si>
  <si>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</si>
  <si>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</si>
  <si>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</si>
  <si>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</si>
  <si>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</si>
  <si>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</si>
  <si>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</si>
  <si>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</si>
  <si>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</si>
  <si>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</si>
  <si>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</si>
  <si>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</si>
  <si>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</si>
  <si>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</si>
  <si>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</si>
  <si>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</si>
  <si>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</si>
  <si>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</si>
  <si>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</si>
  <si>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</si>
  <si>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</si>
  <si>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</si>
  <si>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</si>
  <si>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</si>
  <si>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</si>
  <si>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</si>
  <si>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</si>
  <si>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</si>
  <si>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</si>
  <si>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</si>
  <si>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</si>
  <si>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</si>
  <si>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</si>
  <si>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</si>
  <si>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</si>
  <si>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</si>
  <si>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</si>
  <si>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</si>
  <si>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</si>
  <si>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</si>
  <si>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</si>
  <si>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</si>
  <si>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</si>
  <si>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</si>
  <si>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</si>
  <si>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</si>
  <si>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</si>
  <si>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</si>
  <si>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</si>
  <si>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</si>
  <si>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</si>
  <si>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</si>
  <si>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</si>
  <si>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</si>
  <si>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</si>
  <si>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</si>
  <si>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</si>
  <si>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</si>
  <si>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</si>
  <si>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</si>
  <si>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</si>
  <si>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</si>
  <si>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</si>
  <si>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</si>
  <si>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</si>
  <si>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</si>
  <si>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</si>
  <si>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</si>
  <si>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</si>
  <si>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</si>
  <si>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</si>
  <si>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</si>
  <si>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</si>
  <si>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</si>
  <si>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</si>
  <si>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</si>
  <si>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</si>
  <si>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</si>
  <si>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</si>
  <si>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</si>
  <si>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</si>
  <si>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</si>
  <si>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</si>
  <si>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</si>
  <si>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</si>
  <si>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</si>
  <si>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</si>
  <si>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</si>
  <si>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</si>
  <si>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</si>
  <si>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</si>
  <si>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</si>
  <si>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</si>
  <si>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</si>
  <si>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</si>
  <si>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</si>
  <si>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</si>
  <si>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</si>
  <si>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</si>
  <si>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</si>
  <si>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</si>
  <si>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</si>
  <si>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</si>
  <si>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</si>
  <si>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</si>
  <si>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</si>
  <si>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</si>
  <si>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</si>
  <si>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</si>
  <si>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</si>
  <si>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</si>
  <si>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</si>
  <si>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</si>
  <si>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</si>
  <si>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</si>
  <si>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</si>
  <si>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</si>
  <si>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</si>
  <si>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</si>
  <si>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</si>
  <si>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</si>
  <si>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</si>
  <si>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</si>
  <si>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</si>
  <si>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</si>
  <si>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</si>
  <si>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</si>
  <si>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</si>
  <si>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</si>
  <si>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</si>
  <si>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</si>
  <si>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</si>
  <si>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</si>
  <si>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</si>
  <si>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</si>
  <si>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</si>
  <si>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</si>
  <si>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</si>
  <si>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</si>
  <si>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</si>
  <si>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</si>
  <si>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</si>
  <si>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</si>
  <si>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</si>
  <si>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</si>
  <si>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</si>
  <si>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</si>
  <si>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</si>
  <si>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</si>
  <si>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</si>
  <si>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</si>
  <si>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</si>
  <si>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</si>
  <si>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</si>
  <si>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</si>
  <si>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</si>
  <si>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</si>
  <si>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</si>
  <si>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</si>
  <si>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</si>
  <si>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</si>
  <si>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</si>
  <si>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</si>
  <si>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</si>
  <si>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</si>
  <si>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</si>
  <si>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</si>
  <si>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</si>
  <si>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</si>
  <si>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</si>
  <si>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</si>
  <si>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</si>
  <si>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</si>
  <si>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</si>
  <si>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</si>
  <si>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</si>
  <si>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</si>
  <si>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</si>
  <si>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</si>
  <si>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</si>
  <si>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</si>
  <si>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</si>
  <si>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</si>
  <si>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</si>
  <si>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</si>
  <si>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</si>
  <si>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</si>
  <si>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</si>
  <si>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</si>
  <si>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</si>
  <si>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</si>
  <si>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</si>
  <si>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</si>
  <si>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</si>
  <si>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</si>
  <si>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</si>
  <si>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</si>
  <si>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</si>
  <si>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</si>
  <si>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</si>
  <si>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</si>
  <si>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</si>
  <si>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</si>
  <si>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</si>
  <si>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</si>
  <si>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</si>
  <si>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</si>
  <si>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</si>
  <si>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</si>
  <si>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</si>
  <si>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</si>
  <si>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</si>
  <si>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</si>
  <si>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</si>
  <si>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</si>
  <si>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</si>
  <si>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</si>
  <si>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</si>
  <si>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</si>
  <si>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</si>
  <si>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</si>
  <si>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</si>
  <si>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</si>
  <si>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</si>
  <si>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</si>
  <si>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</si>
  <si>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</si>
  <si>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</si>
  <si>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</si>
  <si>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</si>
  <si>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</si>
  <si>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</si>
  <si>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</si>
  <si>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</si>
  <si>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</si>
  <si>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</si>
  <si>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</si>
  <si>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</si>
  <si>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</si>
  <si>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</si>
  <si>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</si>
  <si>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</si>
  <si>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</si>
  <si>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</si>
  <si>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</si>
  <si>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</si>
  <si>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</si>
  <si>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</si>
  <si>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</si>
  <si>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</si>
  <si>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</si>
  <si>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</si>
  <si>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</si>
  <si>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</si>
  <si>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</si>
  <si>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</si>
  <si>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</si>
  <si>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</si>
  <si>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</si>
  <si>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</si>
  <si>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</si>
  <si>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</si>
  <si>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</si>
  <si>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</si>
  <si>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</si>
  <si>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</si>
  <si>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</si>
  <si>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</si>
  <si>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</si>
  <si>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</si>
  <si>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</si>
  <si>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</si>
  <si>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</si>
  <si>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</si>
  <si>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</si>
  <si>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</si>
  <si>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</si>
  <si>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</si>
  <si>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</si>
  <si>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</si>
  <si>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</si>
  <si>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</si>
  <si>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</si>
  <si>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</si>
  <si>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</si>
  <si>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</si>
  <si>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</si>
  <si>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</si>
  <si>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</si>
  <si>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</si>
  <si>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</si>
  <si>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</si>
  <si>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</si>
  <si>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</si>
  <si>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</si>
  <si>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</si>
  <si>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</si>
  <si>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</si>
  <si>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</si>
  <si>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</si>
  <si>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</si>
  <si>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</si>
  <si>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</si>
  <si>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</si>
  <si>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</si>
  <si>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</si>
  <si>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</si>
  <si>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</si>
  <si>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</si>
  <si>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</si>
  <si>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</si>
  <si>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</si>
  <si>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</si>
  <si>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</si>
  <si>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</si>
  <si>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</si>
  <si>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</si>
  <si>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</si>
  <si>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</si>
  <si>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</si>
  <si>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</si>
  <si>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</si>
  <si>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</si>
  <si>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</si>
  <si>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</si>
  <si>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</si>
  <si>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</si>
  <si>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</si>
  <si>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</si>
  <si>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</si>
  <si>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</si>
  <si>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</si>
  <si>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</si>
  <si>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</si>
  <si>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</si>
  <si>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</si>
  <si>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</si>
  <si>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</si>
  <si>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</si>
  <si>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</si>
  <si>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</si>
  <si>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</si>
  <si>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</si>
  <si>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</si>
  <si>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</si>
  <si>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</si>
  <si>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</si>
  <si>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</si>
  <si>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</si>
  <si>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</si>
  <si>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</si>
  <si>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</si>
  <si>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</si>
  <si>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</si>
  <si>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</si>
  <si>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</si>
  <si>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</si>
  <si>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</si>
  <si>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</si>
  <si>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</si>
  <si>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</si>
  <si>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</si>
  <si>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</si>
  <si>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</si>
  <si>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</si>
  <si>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</si>
  <si>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</si>
  <si>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</si>
  <si>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</si>
  <si>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</si>
  <si>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</si>
  <si>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</si>
  <si>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</si>
  <si>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</si>
  <si>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</si>
  <si>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</si>
  <si>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</si>
  <si>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</si>
  <si>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</si>
  <si>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</si>
  <si>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</si>
  <si>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</si>
  <si>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</si>
  <si>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</si>
  <si>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</si>
  <si>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</si>
  <si>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</si>
  <si>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</si>
  <si>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</si>
  <si>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</si>
  <si>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</si>
  <si>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</si>
  <si>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</si>
  <si>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</si>
  <si>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</si>
  <si>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</si>
  <si>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</si>
  <si>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</si>
  <si>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</si>
  <si>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</si>
  <si>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</si>
  <si>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</si>
  <si>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</si>
  <si>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</si>
  <si>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</si>
  <si>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</si>
  <si>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</si>
  <si>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</si>
  <si>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</si>
  <si>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</si>
  <si>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</si>
  <si>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</si>
  <si>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</si>
  <si>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</si>
  <si>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</si>
  <si>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</si>
  <si>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</si>
  <si>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</si>
  <si>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</si>
  <si>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</si>
  <si>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</si>
  <si>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</si>
  <si>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</si>
  <si>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</si>
  <si>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</si>
  <si>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</si>
  <si>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</si>
  <si>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</si>
  <si>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</si>
  <si>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</si>
  <si>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</si>
  <si>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</si>
  <si>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</si>
  <si>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</si>
  <si>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</si>
  <si>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</si>
  <si>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</si>
  <si>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</si>
  <si>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</si>
  <si>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</si>
  <si>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</si>
  <si>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</si>
  <si>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</si>
  <si>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</si>
  <si>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</si>
  <si>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</si>
  <si>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</si>
  <si>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</si>
  <si>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</si>
  <si>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</si>
  <si>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</si>
  <si>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</si>
  <si>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</si>
  <si>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</si>
  <si>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</si>
  <si>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</si>
  <si>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</si>
  <si>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</si>
  <si>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</si>
  <si>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</si>
  <si>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</si>
  <si>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</si>
  <si>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</si>
  <si>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</si>
  <si>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</si>
  <si>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</si>
  <si>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</si>
  <si>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</si>
  <si>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</si>
  <si>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</si>
  <si>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</si>
  <si>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</si>
  <si>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</si>
  <si>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</si>
  <si>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</si>
  <si>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</si>
  <si>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</si>
  <si>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</si>
  <si>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</si>
  <si>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</si>
  <si>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</si>
  <si>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</si>
  <si>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</si>
  <si>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</si>
  <si>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</si>
  <si>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</si>
  <si>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</si>
  <si>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</si>
  <si>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</si>
  <si>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</si>
  <si>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</si>
  <si>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</si>
  <si>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</si>
  <si>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</si>
  <si>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</si>
  <si>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</si>
  <si>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</si>
  <si>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</si>
  <si>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</si>
  <si>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</si>
  <si>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</si>
  <si>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</si>
  <si>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</si>
  <si>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</si>
  <si>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</si>
  <si>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</si>
  <si>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</si>
  <si>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</si>
  <si>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</si>
  <si>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</si>
  <si>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</si>
  <si>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</si>
  <si>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</si>
  <si>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</si>
  <si>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</si>
  <si>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</si>
  <si>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</si>
  <si>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</si>
  <si>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</si>
  <si>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</si>
  <si>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</si>
  <si>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</si>
  <si>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</si>
  <si>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</si>
  <si>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</si>
  <si>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</si>
  <si>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</si>
  <si>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</si>
  <si>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</si>
  <si>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</si>
  <si>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</si>
  <si>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</si>
  <si>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</si>
  <si>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</si>
  <si>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</si>
  <si>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</si>
  <si>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</si>
  <si>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</si>
  <si>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</si>
  <si>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</si>
  <si>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</si>
  <si>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</si>
  <si>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</si>
  <si>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</si>
  <si>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</si>
  <si>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</si>
  <si>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</si>
  <si>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</si>
  <si>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</si>
  <si>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</si>
  <si>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</si>
  <si>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</si>
  <si>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</si>
  <si>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</si>
  <si>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</si>
  <si>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</si>
  <si>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</si>
  <si>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</si>
  <si>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</si>
  <si>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</si>
  <si>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</si>
  <si>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</si>
  <si>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</si>
  <si>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</si>
  <si>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</si>
  <si>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</si>
  <si>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</si>
  <si>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</si>
  <si>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</si>
  <si>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</si>
  <si>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</si>
  <si>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</si>
  <si>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</si>
  <si>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</si>
  <si>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</si>
  <si>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</si>
  <si>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</si>
  <si>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</si>
  <si>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</si>
  <si>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</si>
  <si>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</si>
  <si>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</si>
  <si>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</si>
  <si>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</si>
  <si>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</si>
  <si>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</si>
  <si>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</si>
  <si>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</si>
  <si>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</si>
  <si>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</si>
  <si>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</si>
  <si>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</si>
  <si>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</si>
  <si>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</si>
  <si>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</si>
  <si>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</si>
  <si>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</si>
  <si>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</si>
  <si>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</si>
  <si>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</si>
  <si>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</si>
  <si>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</si>
  <si>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</si>
  <si>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</si>
  <si>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</si>
  <si>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</si>
  <si>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</si>
  <si>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</si>
  <si>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</si>
  <si>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</si>
  <si>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</si>
  <si>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</si>
  <si>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</si>
  <si>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</si>
  <si>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</si>
  <si>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</si>
  <si>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</si>
  <si>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</si>
  <si>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</si>
  <si>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</si>
  <si>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</si>
  <si>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</si>
  <si>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</si>
  <si>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</si>
  <si>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</si>
  <si>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</si>
  <si>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</si>
  <si>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</si>
  <si>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</si>
  <si>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</si>
  <si>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</si>
  <si>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</si>
  <si>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</si>
  <si>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</si>
  <si>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</si>
  <si>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</si>
  <si>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</si>
  <si>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</si>
  <si>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</si>
  <si>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</si>
  <si>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</si>
  <si>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</si>
  <si>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</si>
  <si>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</si>
  <si>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</si>
  <si>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</si>
  <si>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</si>
  <si>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</si>
  <si>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</si>
  <si>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</si>
  <si>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</si>
  <si>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</si>
  <si>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</si>
  <si>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</si>
  <si>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</si>
  <si>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</si>
  <si>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</si>
  <si>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</si>
  <si>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</si>
  <si>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</si>
  <si>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</si>
  <si>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</si>
  <si>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</si>
  <si>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</si>
  <si>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</si>
  <si>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</si>
  <si>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</si>
  <si>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</si>
  <si>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</si>
  <si>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</si>
  <si>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</si>
  <si>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</si>
  <si>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</si>
  <si>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</si>
  <si>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</si>
  <si>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</si>
  <si>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</si>
  <si>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</si>
  <si>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</si>
  <si>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</si>
  <si>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</si>
  <si>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</si>
  <si>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</si>
  <si>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</si>
  <si>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</si>
  <si>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</si>
  <si>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</si>
  <si>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</si>
  <si>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</si>
  <si>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</si>
  <si>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</si>
  <si>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</si>
  <si>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</si>
  <si>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</si>
  <si>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</si>
  <si>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</si>
  <si>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</si>
  <si>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</si>
  <si>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</si>
  <si>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</si>
  <si>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</si>
  <si>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</si>
  <si>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</si>
  <si>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</si>
  <si>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</si>
  <si>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</si>
  <si>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</si>
  <si>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</si>
  <si>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</si>
  <si>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</si>
  <si>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</si>
  <si>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</si>
  <si>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</si>
  <si>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</si>
  <si>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</si>
  <si>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</si>
  <si>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</si>
  <si>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</si>
  <si>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</si>
  <si>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</si>
  <si>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</si>
  <si>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</si>
  <si>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</si>
  <si>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</si>
  <si>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</si>
  <si>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</si>
  <si>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</si>
  <si>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</si>
  <si>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</si>
  <si>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</si>
  <si>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</si>
  <si>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</si>
  <si>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</si>
  <si>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</si>
  <si>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</si>
  <si>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</si>
  <si>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</si>
  <si>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</si>
  <si>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</si>
  <si>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</si>
  <si>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</si>
  <si>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</si>
  <si>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</si>
  <si>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</si>
  <si>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</si>
  <si>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</si>
  <si>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</si>
  <si>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</si>
  <si>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</si>
  <si>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</si>
  <si>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</si>
  <si>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</si>
  <si>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</si>
  <si>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</si>
  <si>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</si>
  <si>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</si>
  <si>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</si>
  <si>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</si>
  <si>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</si>
  <si>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</si>
  <si>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</si>
  <si>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</si>
  <si>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</si>
  <si>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</si>
  <si>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</si>
  <si>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</si>
  <si>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</si>
  <si>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</si>
  <si>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</si>
  <si>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</si>
  <si>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</si>
  <si>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</si>
  <si>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</si>
  <si>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</si>
  <si>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</si>
  <si>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</si>
  <si>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</si>
  <si>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</si>
  <si>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</si>
  <si>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</si>
  <si>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</si>
  <si>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</si>
  <si>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</si>
  <si>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</si>
  <si>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</si>
  <si>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</si>
  <si>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</si>
  <si>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</si>
  <si>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</si>
  <si>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</si>
  <si>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</si>
  <si>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</si>
  <si>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</si>
  <si>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</si>
  <si>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</si>
  <si>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</si>
  <si>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</si>
  <si>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</si>
  <si>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</si>
  <si>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</si>
  <si>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</si>
  <si>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</si>
  <si>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</si>
  <si>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</si>
  <si>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</si>
  <si>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</si>
  <si>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</si>
  <si>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</si>
  <si>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</si>
  <si>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</si>
  <si>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</si>
  <si>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</si>
  <si>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</si>
  <si>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</si>
  <si>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</si>
  <si>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</si>
  <si>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</si>
  <si>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</si>
  <si>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</si>
  <si>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</si>
  <si>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</si>
  <si>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</si>
  <si>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</si>
  <si>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</si>
  <si>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</si>
  <si>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</si>
  <si>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</si>
  <si>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</si>
  <si>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</si>
  <si>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</si>
  <si>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</si>
  <si>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</si>
  <si>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</si>
  <si>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</si>
  <si>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</si>
  <si>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</si>
  <si>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</si>
  <si>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</si>
  <si>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</si>
  <si>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</si>
  <si>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</si>
  <si>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</si>
  <si>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</si>
  <si>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</si>
  <si>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</si>
  <si>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</si>
  <si>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</si>
  <si>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</si>
  <si>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</si>
  <si>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</si>
  <si>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</si>
  <si>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</si>
  <si>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</si>
  <si>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</si>
  <si>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</si>
  <si>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</si>
  <si>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</si>
  <si>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</si>
  <si>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</si>
  <si>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</si>
  <si>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</si>
  <si>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</si>
  <si>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</si>
  <si>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</si>
  <si>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</si>
  <si>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</si>
  <si>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</si>
  <si>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</si>
  <si>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</si>
  <si>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</si>
  <si>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</si>
  <si>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</si>
  <si>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</si>
  <si>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</si>
  <si>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</si>
  <si>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</si>
  <si>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</si>
  <si>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</si>
  <si>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</si>
  <si>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</si>
  <si>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</si>
  <si>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</si>
  <si>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</si>
  <si>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</si>
  <si>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</si>
  <si>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</si>
  <si>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</si>
  <si>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</si>
  <si>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</si>
  <si>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</si>
  <si>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</si>
  <si>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</si>
  <si>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</si>
  <si>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</si>
  <si>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</si>
  <si>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</si>
  <si>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</si>
  <si>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</si>
  <si>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</si>
  <si>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</si>
  <si>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</si>
  <si>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</si>
  <si>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</si>
  <si>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</si>
  <si>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</si>
  <si>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</si>
  <si>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</si>
  <si>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</si>
  <si>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</si>
  <si>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</si>
  <si>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</si>
  <si>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</si>
  <si>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</si>
  <si>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</si>
  <si>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</si>
  <si>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</si>
  <si>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</si>
  <si>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</si>
  <si>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</si>
  <si>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</si>
  <si>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</si>
  <si>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</si>
  <si>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</si>
  <si>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</si>
  <si>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</si>
  <si>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</si>
  <si>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</si>
  <si>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</si>
  <si>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</si>
  <si>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</si>
  <si>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</si>
  <si>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</si>
  <si>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</si>
  <si>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</si>
  <si>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</si>
  <si>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</si>
  <si>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</si>
  <si>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</si>
  <si>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</si>
  <si>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</si>
  <si>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</si>
  <si>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</si>
  <si>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</si>
  <si>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</si>
  <si>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</si>
  <si>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</si>
  <si>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</si>
  <si>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</si>
  <si>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</si>
  <si>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</si>
  <si>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</si>
  <si>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</si>
  <si>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</si>
  <si>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</si>
  <si>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</si>
  <si>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</si>
  <si>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</si>
  <si>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</si>
  <si>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</si>
  <si>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</si>
  <si>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</si>
  <si>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</si>
  <si>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</si>
  <si>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</si>
  <si>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</si>
  <si>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</si>
  <si>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</si>
  <si>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</si>
  <si>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</si>
  <si>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</si>
  <si>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</si>
  <si>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</si>
  <si>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</si>
  <si>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</si>
  <si>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</si>
  <si>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</si>
  <si>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</si>
  <si>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</si>
  <si>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</si>
  <si>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</si>
  <si>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</si>
  <si>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</si>
  <si>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</si>
  <si>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</si>
  <si>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</si>
  <si>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</si>
  <si>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</si>
  <si>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</si>
  <si>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</si>
  <si>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</si>
  <si>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</si>
  <si>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</si>
  <si>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</si>
  <si>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</si>
  <si>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</si>
  <si>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</si>
  <si>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</si>
  <si>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</si>
  <si>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</si>
  <si>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</si>
  <si>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</si>
  <si>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</si>
  <si>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</si>
  <si>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</si>
  <si>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</si>
  <si>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</si>
  <si>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</si>
  <si>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</si>
  <si>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</si>
  <si>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</si>
  <si>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</si>
  <si>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</si>
  <si>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</si>
  <si>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</si>
  <si>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</si>
  <si>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</si>
  <si>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</si>
  <si>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</si>
  <si>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</si>
  <si>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</si>
  <si>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</si>
  <si>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</si>
  <si>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</si>
  <si>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</si>
  <si>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</si>
  <si>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</si>
  <si>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</si>
  <si>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</si>
  <si>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</si>
  <si>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</si>
  <si>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</si>
  <si>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</si>
  <si>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</si>
  <si>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</si>
  <si>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</si>
  <si>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</si>
  <si>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</si>
  <si>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</si>
  <si>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</si>
  <si>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</si>
  <si>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</si>
  <si>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</si>
  <si>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</si>
  <si>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</si>
  <si>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</si>
  <si>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</si>
  <si>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</si>
  <si>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</si>
  <si>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</si>
  <si>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</si>
  <si>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</si>
  <si>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</si>
  <si>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</si>
  <si>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</si>
  <si>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</si>
  <si>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</si>
  <si>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</si>
  <si>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</si>
  <si>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</si>
  <si>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</si>
  <si>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</si>
  <si>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</si>
  <si>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</si>
  <si>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</si>
  <si>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</si>
  <si>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</si>
  <si>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</si>
  <si>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</si>
  <si>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</si>
  <si>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</si>
  <si>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</si>
  <si>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</si>
  <si>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</si>
  <si>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</si>
  <si>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</si>
  <si>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</si>
  <si>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</si>
  <si>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</si>
  <si>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</si>
  <si>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</si>
  <si>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</si>
  <si>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</si>
  <si>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</si>
  <si>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</si>
  <si>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</si>
  <si>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</si>
  <si>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</si>
  <si>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</si>
  <si>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</si>
  <si>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</si>
  <si>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</si>
  <si>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</si>
  <si>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</si>
  <si>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</si>
  <si>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</si>
  <si>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</si>
  <si>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</si>
  <si>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</si>
  <si>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</si>
  <si>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</si>
  <si>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</si>
  <si>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</si>
  <si>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</si>
  <si>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</si>
  <si>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</si>
  <si>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</si>
  <si>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</si>
  <si>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</si>
  <si>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</si>
  <si>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</si>
  <si>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</si>
  <si>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</si>
  <si>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</si>
  <si>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</si>
  <si>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</si>
  <si>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</si>
  <si>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</si>
  <si>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</si>
  <si>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</si>
  <si>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</si>
  <si>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</si>
  <si>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</si>
  <si>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</si>
  <si>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</si>
  <si>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</si>
  <si>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</si>
  <si>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</si>
  <si>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</si>
  <si>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</si>
  <si>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</si>
  <si>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</si>
  <si>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</si>
  <si>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</si>
  <si>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</si>
  <si>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</si>
  <si>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</si>
  <si>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</si>
  <si>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</si>
  <si>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</si>
  <si>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</si>
  <si>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</si>
  <si>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</si>
  <si>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</si>
  <si>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</si>
  <si>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</si>
  <si>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</si>
  <si>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</si>
  <si>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</si>
  <si>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</si>
  <si>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</si>
  <si>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</si>
  <si>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</si>
  <si>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</si>
  <si>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</si>
  <si>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</si>
  <si>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</si>
  <si>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</si>
  <si>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</si>
  <si>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</si>
  <si>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</si>
  <si>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</si>
  <si>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</si>
  <si>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</si>
  <si>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</si>
  <si>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</si>
  <si>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</si>
  <si>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</si>
  <si>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</si>
  <si>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</si>
  <si>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</si>
  <si>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</si>
  <si>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</si>
  <si>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</si>
  <si>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</si>
  <si>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</si>
  <si>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</si>
  <si>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</si>
  <si>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</si>
  <si>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</si>
  <si>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</si>
  <si>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</si>
  <si>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</si>
  <si>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</si>
  <si>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</si>
  <si>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</si>
  <si>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</si>
  <si>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</si>
  <si>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</si>
  <si>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</si>
  <si>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</si>
  <si>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</si>
  <si>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</si>
  <si>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</si>
  <si>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</si>
  <si>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</si>
  <si>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</si>
  <si>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</si>
  <si>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</si>
  <si>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</si>
  <si>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</si>
  <si>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</si>
  <si>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</si>
  <si>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</si>
  <si>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</si>
  <si>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</si>
  <si>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</si>
  <si>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</si>
  <si>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</si>
  <si>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</si>
  <si>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</si>
  <si>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</si>
  <si>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</si>
  <si>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</si>
  <si>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</si>
  <si>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</si>
  <si>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</si>
  <si>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</si>
  <si>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</si>
  <si>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</si>
  <si>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</si>
  <si>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</si>
  <si>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</si>
  <si>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</si>
  <si>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</si>
  <si>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</si>
  <si>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</si>
  <si>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</si>
  <si>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</si>
  <si>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</si>
  <si>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</si>
  <si>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</si>
  <si>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</si>
  <si>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</si>
  <si>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</si>
  <si>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</si>
  <si>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</si>
  <si>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</si>
  <si>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</si>
  <si>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</si>
  <si>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</si>
  <si>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</si>
  <si>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</si>
  <si>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</si>
  <si>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</si>
  <si>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</si>
  <si>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</si>
  <si>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</si>
  <si>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</si>
  <si>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</si>
  <si>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</si>
  <si>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</si>
  <si>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</si>
  <si>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</si>
  <si>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</si>
  <si>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</si>
  <si>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</si>
  <si>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</si>
  <si>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</si>
  <si>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</si>
  <si>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</si>
  <si>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</si>
  <si>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</si>
  <si>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</si>
  <si>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</si>
  <si>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</si>
  <si>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</si>
  <si>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</si>
  <si>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</si>
  <si>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</si>
  <si>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</si>
  <si>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</si>
  <si>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</si>
  <si>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</si>
  <si>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</si>
  <si>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</si>
  <si>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</si>
  <si>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</si>
  <si>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</si>
  <si>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</si>
  <si>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</si>
  <si>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</si>
  <si>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</si>
  <si>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</si>
  <si>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</si>
  <si>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</si>
  <si>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</si>
  <si>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</si>
  <si>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</si>
  <si>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</si>
  <si>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</si>
  <si>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</si>
  <si>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</si>
  <si>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</si>
  <si>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</si>
  <si>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</si>
  <si>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</si>
  <si>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</si>
  <si>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</si>
  <si>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</si>
  <si>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</si>
  <si>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</si>
  <si>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</si>
  <si>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</si>
  <si>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</si>
  <si>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</si>
  <si>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</si>
  <si>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</si>
  <si>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</si>
  <si>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</si>
  <si>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</si>
  <si>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</si>
  <si>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</si>
  <si>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</si>
  <si>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</si>
  <si>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</si>
  <si>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</si>
  <si>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</si>
  <si>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</si>
  <si>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</si>
  <si>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</si>
  <si>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</si>
  <si>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</si>
  <si>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</si>
  <si>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</si>
  <si>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</si>
  <si>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</si>
  <si>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</si>
  <si>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</si>
  <si>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</si>
  <si>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</si>
  <si>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</si>
  <si>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</si>
  <si>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</si>
  <si>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</si>
  <si>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</si>
  <si>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</si>
  <si>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</si>
  <si>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</si>
  <si>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</si>
  <si>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</si>
  <si>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</si>
  <si>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</si>
  <si>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</si>
  <si>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</si>
  <si>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</si>
  <si>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</si>
  <si>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</si>
  <si>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</si>
  <si>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</si>
  <si>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</si>
  <si>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</si>
  <si>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</si>
  <si>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</si>
  <si>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</si>
  <si>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</si>
  <si>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</si>
  <si>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</si>
  <si>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</si>
  <si>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</si>
  <si>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</si>
  <si>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</si>
  <si>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</si>
  <si>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</si>
  <si>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</si>
  <si>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</si>
  <si>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</si>
  <si>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</si>
  <si>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</si>
  <si>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</si>
  <si>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</si>
  <si>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</si>
  <si>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</si>
  <si>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</si>
  <si>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</si>
  <si>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</si>
  <si>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</si>
  <si>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</si>
  <si>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</si>
  <si>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</si>
  <si>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</si>
  <si>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</si>
  <si>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</si>
  <si>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</si>
  <si>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</si>
  <si>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</si>
  <si>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</si>
  <si>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</si>
  <si>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</si>
  <si>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</si>
  <si>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</si>
  <si>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</si>
  <si>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</si>
  <si>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</si>
  <si>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</si>
  <si>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</si>
  <si>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</si>
  <si>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</si>
  <si>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</si>
  <si>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</si>
  <si>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</si>
  <si>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</si>
  <si>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</si>
  <si>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</si>
  <si>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</si>
  <si>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</si>
  <si>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</si>
  <si>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</si>
  <si>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</si>
  <si>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</si>
  <si>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</si>
  <si>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</si>
  <si>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</si>
  <si>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</si>
  <si>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</si>
  <si>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</si>
  <si>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</si>
  <si>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</si>
  <si>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</si>
  <si>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</si>
  <si>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</si>
  <si>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</si>
  <si>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</si>
  <si>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</si>
  <si>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</si>
  <si>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</si>
  <si>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</si>
  <si>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</si>
  <si>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</si>
  <si>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</si>
  <si>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</si>
  <si>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</si>
  <si>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</si>
  <si>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</si>
  <si>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</si>
  <si>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</si>
  <si>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</si>
  <si>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</si>
  <si>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</si>
  <si>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</si>
  <si>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</si>
  <si>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</si>
  <si>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</si>
  <si>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</si>
  <si>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</si>
  <si>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</si>
  <si>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</si>
  <si>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</si>
  <si>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</si>
  <si>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</si>
  <si>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</si>
  <si>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</si>
  <si>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</si>
  <si>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</si>
  <si>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</si>
  <si>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</si>
  <si>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</si>
  <si>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</si>
  <si>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</si>
  <si>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</si>
  <si>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</si>
  <si>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</si>
  <si>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</si>
  <si>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</si>
  <si>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</si>
  <si>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</si>
  <si>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</si>
  <si>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</si>
  <si>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</si>
  <si>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</si>
  <si>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</si>
  <si>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</si>
  <si>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</si>
  <si>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</si>
  <si>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</si>
  <si>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</si>
  <si>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</si>
  <si>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</si>
  <si>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</si>
  <si>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</si>
  <si>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</si>
  <si>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</si>
  <si>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</si>
  <si>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</si>
  <si>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</si>
  <si>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</si>
  <si>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</si>
  <si>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</si>
  <si>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</si>
  <si>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</si>
  <si>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</si>
  <si>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</si>
  <si>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</si>
  <si>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</si>
  <si>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</si>
  <si>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</si>
  <si>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</si>
  <si>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</si>
  <si>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</si>
  <si>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</si>
  <si>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</si>
  <si>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</si>
  <si>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</si>
  <si>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</si>
  <si>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</si>
  <si>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</si>
  <si>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</si>
  <si>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</si>
  <si>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</si>
  <si>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</si>
  <si>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</si>
  <si>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</si>
  <si>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</si>
  <si>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</si>
  <si>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</si>
  <si>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</si>
  <si>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</si>
  <si>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</si>
  <si>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</si>
  <si>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</si>
  <si>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</si>
  <si>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</si>
  <si>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</si>
  <si>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</si>
  <si>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</si>
  <si>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</si>
  <si>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</si>
  <si>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</si>
  <si>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</si>
  <si>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</si>
  <si>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</si>
  <si>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</si>
  <si>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</si>
  <si>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</si>
  <si>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</si>
  <si>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</si>
  <si>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</si>
  <si>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</si>
  <si>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</si>
  <si>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</si>
  <si>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</si>
  <si>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</si>
  <si>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</si>
  <si>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</si>
  <si>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</si>
  <si>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</si>
  <si>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</si>
  <si>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</si>
  <si>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</si>
  <si>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</si>
  <si>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</si>
  <si>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</si>
  <si>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</si>
  <si>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</si>
  <si>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</si>
  <si>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</si>
  <si>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</si>
  <si>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</si>
  <si>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</si>
  <si>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</si>
  <si>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</si>
  <si>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</si>
  <si>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</si>
  <si>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</si>
  <si>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</si>
  <si>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</si>
  <si>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</si>
  <si>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</si>
  <si>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</si>
  <si>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</si>
  <si>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</si>
  <si>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</si>
  <si>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</si>
  <si>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</si>
  <si>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</si>
  <si>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</si>
  <si>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</si>
  <si>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</si>
  <si>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</si>
  <si>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</si>
  <si>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</si>
  <si>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</si>
  <si>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</si>
  <si>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</si>
  <si>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</si>
  <si>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</si>
  <si>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</si>
  <si>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</si>
  <si>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</si>
  <si>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</si>
  <si>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</si>
  <si>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</si>
  <si>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</si>
  <si>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</si>
  <si>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</si>
  <si>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</si>
  <si>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</si>
  <si>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</si>
  <si>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</si>
  <si>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</si>
  <si>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</si>
  <si>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</si>
  <si>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</si>
  <si>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</si>
  <si>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</si>
  <si>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</si>
  <si>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</si>
  <si>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</si>
  <si>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</si>
  <si>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</si>
  <si>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</si>
  <si>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</si>
  <si>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</si>
  <si>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</si>
  <si>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</si>
  <si>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</si>
  <si>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</si>
  <si>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</si>
  <si>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</si>
  <si>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</si>
  <si>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</si>
  <si>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</si>
  <si>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</si>
  <si>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</si>
  <si>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</si>
  <si>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</si>
  <si>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</si>
  <si>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</si>
  <si>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</si>
  <si>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</si>
  <si>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</si>
  <si>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</si>
  <si>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</si>
  <si>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</si>
  <si>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</si>
  <si>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</si>
  <si>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</si>
  <si>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</si>
  <si>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</si>
  <si>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</si>
  <si>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</si>
  <si>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</si>
  <si>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</si>
  <si>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</si>
  <si>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</si>
  <si>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</si>
  <si>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</si>
  <si>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</si>
  <si>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</si>
  <si>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</si>
  <si>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</si>
  <si>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</si>
  <si>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</si>
  <si>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</si>
  <si>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</si>
  <si>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</si>
  <si>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</si>
  <si>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</si>
  <si>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</si>
  <si>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</si>
  <si>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</si>
  <si>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</si>
  <si>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</si>
  <si>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</si>
  <si>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</si>
  <si>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</si>
  <si>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</si>
  <si>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</si>
  <si>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</si>
  <si>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</si>
  <si>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</si>
  <si>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</si>
  <si>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</si>
  <si>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</si>
  <si>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</si>
  <si>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</si>
  <si>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</si>
  <si>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</si>
  <si>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</si>
  <si>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</si>
  <si>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</si>
  <si>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</si>
  <si>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</si>
  <si>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</si>
  <si>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</si>
  <si>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</si>
  <si>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</si>
  <si>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</si>
  <si>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</si>
  <si>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</si>
  <si>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</si>
  <si>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</si>
  <si>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</si>
  <si>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</si>
  <si>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</si>
  <si>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</si>
  <si>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</si>
  <si>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</si>
  <si>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</si>
  <si>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</si>
  <si>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</si>
  <si>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</si>
  <si>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</si>
  <si>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</si>
  <si>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</si>
  <si>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</si>
  <si>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</si>
  <si>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</si>
  <si>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</si>
  <si>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</si>
  <si>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</si>
  <si>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</si>
  <si>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</si>
  <si>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</si>
  <si>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</si>
  <si>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</si>
  <si>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</si>
  <si>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</si>
  <si>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</si>
  <si>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</si>
  <si>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</si>
  <si>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</si>
  <si>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</si>
  <si>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</si>
  <si>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</si>
  <si>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</si>
  <si>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</si>
  <si>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</si>
  <si>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</si>
  <si>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</si>
  <si>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</si>
  <si>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</si>
  <si>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</si>
  <si>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</si>
  <si>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</si>
  <si>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</si>
  <si>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</si>
  <si>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</si>
  <si>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</si>
  <si>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</si>
  <si>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</si>
  <si>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</si>
  <si>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</si>
  <si>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</si>
  <si>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</si>
  <si>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</si>
  <si>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</si>
  <si>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</si>
  <si>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</si>
  <si>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</si>
  <si>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</si>
  <si>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</si>
  <si>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</si>
  <si>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</si>
  <si>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</si>
  <si>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</si>
  <si>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</si>
  <si>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</si>
  <si>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</si>
  <si>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</si>
  <si>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</si>
  <si>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</si>
  <si>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</si>
  <si>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</si>
  <si>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</si>
  <si>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</si>
  <si>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</si>
  <si>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</si>
  <si>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</si>
  <si>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</si>
  <si>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</si>
  <si>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</si>
  <si>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</si>
  <si>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</si>
  <si>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</si>
  <si>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</si>
  <si>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</si>
  <si>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</si>
  <si>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</si>
  <si>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</si>
  <si>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</si>
  <si>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</si>
  <si>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</si>
  <si>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</si>
  <si>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</si>
  <si>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</si>
  <si>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</si>
  <si>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</si>
  <si>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</si>
  <si>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</si>
  <si>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</si>
  <si>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</si>
  <si>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</si>
  <si>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</si>
  <si>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</si>
  <si>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</si>
  <si>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</si>
  <si>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</si>
  <si>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</si>
  <si>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</si>
  <si>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</si>
  <si>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</si>
  <si>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</si>
  <si>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</si>
  <si>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</si>
  <si>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</si>
  <si>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</si>
  <si>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</si>
  <si>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</si>
  <si>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</si>
  <si>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</si>
  <si>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</si>
  <si>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</si>
  <si>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</si>
  <si>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</si>
  <si>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</si>
  <si>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</si>
  <si>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</si>
  <si>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</si>
  <si>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</si>
  <si>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</si>
  <si>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</si>
  <si>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</si>
  <si>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</si>
  <si>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</si>
  <si>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</si>
  <si>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</si>
  <si>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</si>
  <si>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</si>
  <si>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</si>
  <si>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</si>
  <si>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</si>
  <si>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</si>
  <si>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</si>
  <si>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</si>
  <si>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</si>
  <si>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</si>
  <si>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</si>
  <si>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</si>
  <si>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</si>
  <si>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</si>
  <si>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</si>
  <si>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</si>
  <si>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</si>
  <si>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</si>
  <si>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</si>
  <si>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</si>
  <si>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</si>
  <si>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</si>
  <si>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</si>
  <si>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</si>
  <si>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</si>
  <si>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</si>
  <si>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</si>
  <si>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</si>
  <si>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</si>
  <si>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</si>
  <si>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</si>
  <si>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</si>
  <si>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</si>
  <si>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</si>
  <si>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</si>
  <si>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</si>
  <si>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</si>
  <si>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</si>
  <si>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</si>
  <si>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</si>
  <si>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</si>
  <si>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</si>
  <si>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</si>
  <si>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</si>
  <si>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</si>
  <si>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</si>
  <si>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</si>
  <si>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</si>
  <si>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</si>
  <si>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</si>
  <si>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</si>
  <si>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</si>
  <si>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</si>
  <si>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</si>
  <si>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</si>
  <si>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</si>
  <si>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</si>
  <si>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</si>
  <si>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</si>
  <si>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</si>
  <si>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</si>
  <si>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</si>
  <si>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</si>
  <si>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</si>
  <si>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</si>
  <si>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</si>
  <si>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</si>
  <si>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</si>
  <si>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</si>
  <si>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</si>
  <si>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</si>
  <si>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</si>
  <si>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</si>
  <si>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</si>
  <si>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</si>
  <si>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</si>
  <si>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</si>
  <si>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</si>
  <si>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</si>
  <si>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</si>
  <si>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</si>
  <si>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</si>
  <si>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</si>
  <si>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</si>
  <si>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</si>
  <si>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</si>
  <si>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</si>
  <si>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</si>
  <si>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</si>
  <si>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</si>
  <si>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</si>
  <si>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</si>
  <si>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</si>
  <si>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</si>
  <si>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</si>
  <si>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</si>
  <si>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</si>
  <si>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</si>
  <si>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</si>
  <si>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</si>
  <si>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</si>
  <si>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</si>
  <si>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</si>
  <si>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</si>
  <si>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</si>
  <si>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</si>
  <si>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</si>
  <si>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</si>
  <si>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</si>
  <si>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</si>
  <si>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</si>
  <si>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</si>
  <si>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</si>
  <si>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</si>
  <si>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</si>
  <si>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</si>
  <si>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</si>
  <si>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</si>
  <si>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</si>
  <si>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</si>
  <si>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</si>
  <si>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</si>
  <si>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</si>
  <si>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</si>
  <si>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</si>
  <si>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</si>
  <si>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</si>
  <si>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</si>
  <si>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</si>
  <si>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</si>
  <si>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</si>
  <si>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</si>
  <si>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</si>
  <si>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</si>
  <si>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</si>
  <si>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</si>
  <si>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</si>
  <si>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</si>
  <si>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</si>
  <si>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</si>
  <si>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</si>
  <si>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</si>
  <si>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</si>
  <si>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</si>
  <si>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</si>
  <si>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</si>
  <si>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</si>
  <si>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</si>
  <si>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</si>
  <si>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</si>
  <si>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</si>
  <si>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</si>
  <si>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</si>
  <si>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</si>
  <si>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</si>
  <si>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</si>
  <si>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</si>
  <si>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</si>
  <si>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</si>
  <si>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</si>
  <si>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</si>
  <si>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</si>
  <si>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</si>
  <si>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</si>
  <si>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</si>
  <si>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</si>
  <si>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</si>
  <si>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</si>
  <si>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</si>
  <si>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</si>
  <si>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</si>
  <si>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</si>
  <si>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</si>
  <si>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</si>
  <si>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</si>
  <si>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</si>
  <si>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</si>
  <si>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</si>
  <si>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</si>
  <si>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</si>
  <si>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</si>
  <si>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</si>
  <si>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</si>
  <si>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</si>
  <si>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</si>
  <si>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</si>
  <si>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</si>
  <si>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</si>
  <si>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</si>
  <si>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</si>
  <si>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</si>
  <si>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</si>
  <si>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</si>
  <si>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</si>
  <si>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</si>
  <si>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</si>
  <si>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</si>
  <si>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</si>
  <si>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</si>
  <si>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</si>
  <si>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</si>
  <si>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</si>
  <si>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</si>
  <si>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</si>
  <si>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</si>
  <si>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</si>
  <si>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</si>
  <si>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</si>
  <si>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</si>
  <si>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</si>
  <si>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</si>
  <si>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</si>
  <si>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</si>
  <si>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</si>
  <si>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</si>
  <si>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</si>
  <si>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</si>
  <si>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</si>
  <si>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</si>
  <si>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</si>
  <si>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</si>
  <si>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</si>
  <si>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</si>
  <si>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</si>
  <si>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</si>
  <si>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</si>
  <si>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</si>
  <si>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</si>
  <si>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</si>
  <si>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</si>
  <si>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</si>
  <si>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</si>
  <si>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</si>
  <si>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</si>
  <si>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</si>
  <si>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</si>
  <si>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</si>
  <si>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</si>
  <si>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</si>
  <si>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</si>
  <si>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</si>
  <si>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</si>
  <si>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</si>
  <si>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</si>
  <si>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</si>
  <si>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</si>
  <si>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</si>
  <si>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</si>
  <si>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</si>
  <si>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</si>
  <si>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</si>
  <si>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</si>
  <si>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</si>
  <si>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</si>
  <si>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</si>
  <si>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</si>
  <si>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</si>
  <si>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</si>
  <si>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</si>
  <si>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</si>
  <si>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</si>
  <si>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</si>
  <si>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</si>
  <si>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</si>
  <si>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</si>
  <si>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</si>
  <si>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</si>
  <si>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</si>
  <si>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</si>
  <si>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</si>
  <si>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</si>
  <si>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</si>
  <si>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</si>
  <si>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</si>
  <si>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</si>
  <si>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</si>
  <si>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</si>
  <si>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</si>
  <si>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</si>
  <si>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</si>
  <si>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</si>
  <si>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</si>
  <si>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</si>
  <si>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</si>
  <si>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</si>
  <si>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</si>
  <si>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</si>
  <si>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</si>
  <si>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</si>
  <si>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</si>
  <si>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</si>
  <si>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</si>
  <si>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</si>
  <si>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</si>
  <si>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</si>
  <si>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</si>
  <si>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</si>
  <si>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</si>
  <si>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</si>
  <si>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</si>
  <si>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</si>
  <si>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</si>
  <si>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</si>
  <si>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</si>
  <si>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</si>
  <si>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</si>
  <si>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</si>
  <si>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</si>
  <si>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</si>
  <si>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</si>
  <si>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</si>
  <si>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</si>
  <si>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</si>
  <si>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</si>
  <si>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</si>
  <si>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</si>
  <si>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</si>
  <si>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</si>
  <si>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</si>
  <si>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</si>
  <si>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</si>
  <si>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</si>
  <si>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</si>
  <si>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</si>
  <si>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</si>
  <si>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</si>
  <si>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</si>
  <si>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</si>
  <si>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</si>
  <si>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</si>
  <si>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</si>
  <si>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</si>
  <si>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</si>
  <si>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</si>
  <si>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</si>
  <si>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</si>
  <si>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</si>
  <si>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</si>
  <si>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</si>
  <si>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</si>
  <si>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</si>
  <si>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</si>
  <si>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</si>
  <si>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</si>
  <si>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</si>
  <si>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</si>
  <si>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</si>
  <si>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</si>
  <si>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</si>
  <si>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</si>
  <si>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</si>
  <si>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</si>
  <si>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</si>
  <si>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</si>
  <si>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</si>
  <si>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</si>
  <si>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</si>
  <si>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</si>
  <si>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</si>
  <si>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</si>
  <si>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</si>
  <si>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</si>
  <si>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</si>
  <si>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</si>
  <si>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</si>
  <si>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</si>
  <si>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</si>
  <si>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</si>
  <si>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</si>
  <si>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</si>
  <si>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</si>
  <si>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</si>
  <si>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</si>
  <si>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</si>
  <si>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</si>
  <si>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</si>
  <si>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</si>
  <si>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</si>
  <si>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</si>
  <si>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</si>
  <si>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</si>
  <si>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</si>
  <si>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</si>
  <si>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</si>
  <si>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</si>
  <si>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</si>
  <si>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</si>
  <si>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</si>
  <si>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</si>
  <si>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</si>
  <si>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</si>
  <si>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</si>
  <si>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</si>
  <si>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</si>
  <si>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</si>
  <si>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</si>
  <si>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</si>
  <si>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</si>
  <si>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</si>
  <si>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</si>
  <si>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</si>
  <si>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</si>
  <si>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</si>
  <si>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</si>
  <si>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</si>
  <si>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</si>
  <si>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</si>
  <si>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</si>
  <si>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</si>
  <si>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</si>
  <si>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</si>
  <si>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</si>
  <si>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</si>
  <si>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</si>
  <si>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</si>
  <si>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</si>
  <si>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</si>
  <si>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</si>
  <si>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</si>
  <si>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</si>
  <si>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</si>
  <si>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</si>
  <si>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</si>
  <si>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</si>
  <si>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</si>
  <si>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</si>
  <si>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</si>
  <si>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</si>
  <si>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</si>
  <si>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</si>
  <si>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</si>
  <si>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</si>
  <si>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</si>
  <si>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</si>
  <si>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</si>
  <si>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</si>
  <si>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</si>
  <si>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</si>
  <si>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</si>
  <si>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</si>
  <si>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</si>
  <si>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</si>
  <si>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</si>
  <si>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</si>
  <si>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</si>
  <si>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</si>
  <si>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</si>
  <si>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</si>
  <si>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</si>
  <si>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</si>
  <si>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</si>
  <si>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</si>
  <si>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</si>
  <si>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</si>
  <si>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</si>
  <si>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</si>
  <si>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</si>
  <si>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</si>
  <si>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</si>
  <si>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</si>
  <si>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</si>
  <si>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</si>
  <si>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</si>
  <si>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</si>
  <si>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</si>
  <si>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</si>
  <si>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</si>
  <si>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</si>
  <si>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</si>
  <si>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</si>
  <si>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</si>
  <si>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</si>
  <si>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</si>
  <si>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</si>
  <si>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</si>
  <si>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</si>
  <si>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</si>
  <si>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</si>
  <si>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</si>
  <si>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</si>
  <si>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</si>
  <si>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</si>
  <si>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</si>
  <si>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</si>
  <si>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</si>
  <si>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</si>
  <si>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</si>
  <si>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</si>
  <si>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</si>
  <si>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</si>
  <si>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</si>
  <si>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</si>
  <si>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</si>
  <si>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</si>
  <si>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</si>
  <si>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</si>
  <si>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</si>
  <si>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</si>
  <si>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</si>
  <si>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</si>
  <si>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</si>
  <si>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</si>
  <si>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</si>
  <si>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</si>
  <si>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</si>
  <si>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</si>
  <si>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</si>
  <si>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</si>
  <si>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</si>
  <si>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</si>
  <si>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</si>
  <si>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</si>
  <si>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</si>
  <si>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</si>
  <si>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</si>
  <si>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</si>
  <si>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</si>
  <si>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</si>
  <si>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</si>
  <si>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</si>
  <si>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</si>
  <si>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</si>
  <si>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</si>
  <si>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</si>
  <si>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</si>
  <si>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</si>
  <si>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</si>
  <si>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</si>
  <si>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</si>
  <si>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</si>
  <si>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</si>
  <si>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</si>
  <si>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</si>
  <si>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</si>
  <si>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</si>
  <si>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</si>
  <si>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</si>
  <si>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</si>
  <si>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</si>
  <si>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</si>
  <si>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</si>
  <si>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</si>
  <si>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</si>
  <si>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</si>
  <si>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</si>
  <si>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</si>
  <si>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</si>
  <si>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</si>
  <si>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</si>
  <si>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</si>
  <si>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</si>
  <si>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</si>
  <si>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</si>
  <si>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</si>
  <si>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</si>
  <si>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</si>
  <si>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</si>
  <si>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</si>
  <si>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</si>
  <si>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</si>
  <si>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</si>
  <si>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</si>
  <si>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</si>
  <si>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</si>
  <si>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</si>
  <si>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</si>
  <si>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</si>
  <si>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</si>
  <si>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</si>
  <si>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</si>
  <si>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</si>
  <si>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</si>
  <si>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</si>
  <si>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</si>
  <si>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</si>
  <si>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</si>
  <si>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</si>
  <si>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</si>
  <si>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</si>
  <si>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</si>
  <si>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</si>
  <si>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</si>
  <si>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</si>
  <si>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</si>
  <si>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</si>
  <si>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</si>
  <si>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</si>
  <si>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</si>
  <si>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</si>
  <si>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</si>
  <si>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</si>
  <si>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</si>
  <si>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</si>
  <si>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</si>
  <si>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</si>
  <si>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</si>
  <si>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</si>
  <si>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</si>
  <si>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</si>
  <si>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</si>
  <si>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</si>
  <si>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</si>
  <si>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</si>
  <si>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</si>
  <si>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</si>
  <si>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</si>
  <si>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</si>
  <si>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</si>
  <si>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</si>
  <si>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</si>
  <si>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</si>
  <si>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</si>
  <si>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</si>
  <si>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</si>
  <si>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</si>
  <si>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</si>
  <si>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</si>
  <si>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</si>
  <si>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</si>
  <si>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</si>
  <si>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</si>
  <si>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</si>
  <si>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</si>
  <si>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</si>
  <si>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</si>
  <si>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</si>
  <si>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</si>
  <si>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</si>
  <si>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</si>
  <si>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</si>
  <si>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</si>
  <si>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</si>
  <si>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</si>
  <si>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</si>
  <si>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</si>
  <si>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</si>
  <si>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</si>
  <si>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</si>
  <si>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</si>
  <si>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</si>
  <si>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</si>
  <si>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</si>
  <si>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</si>
  <si>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</si>
  <si>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</si>
  <si>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</si>
  <si>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</si>
  <si>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</si>
  <si>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</si>
  <si>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</si>
  <si>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</si>
  <si>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</si>
  <si>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</si>
  <si>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</si>
  <si>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</si>
  <si>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</si>
  <si>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</si>
  <si>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</si>
  <si>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</si>
  <si>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</si>
  <si>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</si>
  <si>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</si>
  <si>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</si>
  <si>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</si>
  <si>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</si>
  <si>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</si>
  <si>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</si>
  <si>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</si>
  <si>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</si>
  <si>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</si>
  <si>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</si>
  <si>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</si>
  <si>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</si>
  <si>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</si>
  <si>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</si>
  <si>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</si>
  <si>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</si>
  <si>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</si>
  <si>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</si>
  <si>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</si>
  <si>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</si>
  <si>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</si>
  <si>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</si>
  <si>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</si>
  <si>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</si>
  <si>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</si>
  <si>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</si>
  <si>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</si>
  <si>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</si>
  <si>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</si>
  <si>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</si>
  <si>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</si>
  <si>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</si>
  <si>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</si>
  <si>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</si>
  <si>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</si>
  <si>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</si>
  <si>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</si>
  <si>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</si>
  <si>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</si>
  <si>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</si>
  <si>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</si>
  <si>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</si>
  <si>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</si>
  <si>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</si>
  <si>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</si>
  <si>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</si>
  <si>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</si>
  <si>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</si>
  <si>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</si>
  <si>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</si>
  <si>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</si>
  <si>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</si>
  <si>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</si>
  <si>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</si>
  <si>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</si>
  <si>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</si>
  <si>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</si>
  <si>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</si>
  <si>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</si>
  <si>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</si>
  <si>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</si>
  <si>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</si>
  <si>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</si>
  <si>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</si>
  <si>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</si>
  <si>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</si>
  <si>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</si>
  <si>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</si>
  <si>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</si>
  <si>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</si>
  <si>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</si>
  <si>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</si>
  <si>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</si>
  <si>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</si>
  <si>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</si>
  <si>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</si>
  <si>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</si>
  <si>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</si>
  <si>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</si>
  <si>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</si>
  <si>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</si>
  <si>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</si>
  <si>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</si>
  <si>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</si>
  <si>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</si>
  <si>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</si>
  <si>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</si>
  <si>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</si>
  <si>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</si>
  <si>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</si>
  <si>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</si>
  <si>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</si>
  <si>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</si>
  <si>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</si>
  <si>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</si>
  <si>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</si>
  <si>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</si>
  <si>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</si>
  <si>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</si>
  <si>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</si>
  <si>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</si>
  <si>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</si>
  <si>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</si>
  <si>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</si>
  <si>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</si>
  <si>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</si>
  <si>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</si>
  <si>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</si>
  <si>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</si>
  <si>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</si>
  <si>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</si>
  <si>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</si>
  <si>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</si>
  <si>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</si>
  <si>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</si>
  <si>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</si>
  <si>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</si>
  <si>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</si>
  <si>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</si>
  <si>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</si>
  <si>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</si>
  <si>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</si>
  <si>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</si>
  <si>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</si>
  <si>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</si>
  <si>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</si>
  <si>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</si>
  <si>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</si>
  <si>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</si>
  <si>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</si>
  <si>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</si>
  <si>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</si>
  <si>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</si>
  <si>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</si>
  <si>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</si>
  <si>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</si>
  <si>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</si>
  <si>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</si>
  <si>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</si>
  <si>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</si>
  <si>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</si>
  <si>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</si>
  <si>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</si>
  <si>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</si>
  <si>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</si>
  <si>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</si>
  <si>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</si>
  <si>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</si>
  <si>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</si>
  <si>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</si>
  <si>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</si>
  <si>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</si>
  <si>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</si>
  <si>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</si>
  <si>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</si>
  <si>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</si>
  <si>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</si>
  <si>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</si>
  <si>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</si>
  <si>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</si>
  <si>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</si>
  <si>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</si>
  <si>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</si>
  <si>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</si>
  <si>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</si>
  <si>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</si>
  <si>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</si>
  <si>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</si>
  <si>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</si>
  <si>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</si>
  <si>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</si>
  <si>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</si>
  <si>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</si>
  <si>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</si>
  <si>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</si>
  <si>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</si>
  <si>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</si>
  <si>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</si>
  <si>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</si>
  <si>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</si>
  <si>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</si>
  <si>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</si>
  <si>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</si>
  <si>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</si>
  <si>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</si>
  <si>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</si>
  <si>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</si>
  <si>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</si>
  <si>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</si>
  <si>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</si>
  <si>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</si>
  <si>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</si>
  <si>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</si>
  <si>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</si>
  <si>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</si>
  <si>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</si>
  <si>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</si>
  <si>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</si>
  <si>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</si>
  <si>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</si>
  <si>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</si>
  <si>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</si>
  <si>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</si>
  <si>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</si>
  <si>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</si>
  <si>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</si>
  <si>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</si>
  <si>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</si>
  <si>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</si>
  <si>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</si>
  <si>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</si>
  <si>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</si>
  <si>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</si>
  <si>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</si>
  <si>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</si>
  <si>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</si>
  <si>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</si>
  <si>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</si>
  <si>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</si>
  <si>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</si>
  <si>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</si>
  <si>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</si>
  <si>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</si>
  <si>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</si>
  <si>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</si>
  <si>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</si>
  <si>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</si>
  <si>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</si>
  <si>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</si>
  <si>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</si>
  <si>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</si>
  <si>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</si>
  <si>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</si>
  <si>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</si>
  <si>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</si>
  <si>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</si>
  <si>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</si>
  <si>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</si>
  <si>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</si>
  <si>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</si>
  <si>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</si>
  <si>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</si>
  <si>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</si>
  <si>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</si>
  <si>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</si>
  <si>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</si>
  <si>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</si>
  <si>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</si>
  <si>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</si>
  <si>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</si>
  <si>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</si>
  <si>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</si>
  <si>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</si>
  <si>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</si>
  <si>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</si>
  <si>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</si>
  <si>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</si>
  <si>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</si>
  <si>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</si>
  <si>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</si>
  <si>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</si>
  <si>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</si>
  <si>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</si>
  <si>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</si>
  <si>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</si>
  <si>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</si>
  <si>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</si>
  <si>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</si>
  <si>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</si>
  <si>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</si>
  <si>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</si>
  <si>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</si>
  <si>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</si>
  <si>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</si>
  <si>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</si>
  <si>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</si>
  <si>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</si>
  <si>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</si>
  <si>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</si>
  <si>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</si>
  <si>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</si>
  <si>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</si>
  <si>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</si>
  <si>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</si>
  <si>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</si>
  <si>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</si>
  <si>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</si>
  <si>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</si>
  <si>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</si>
  <si>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</si>
  <si>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</si>
  <si>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</si>
  <si>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</si>
  <si>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</si>
  <si>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</si>
  <si>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</si>
  <si>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</si>
  <si>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</si>
  <si>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</si>
  <si>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</si>
  <si>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</si>
  <si>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</si>
  <si>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</si>
  <si>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</si>
  <si>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</si>
  <si>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</si>
  <si>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</si>
  <si>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</si>
  <si>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</si>
  <si>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</si>
  <si>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</si>
  <si>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</si>
  <si>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</si>
  <si>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</si>
  <si>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</si>
  <si>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</si>
  <si>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</si>
  <si>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</si>
  <si>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</si>
  <si>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</si>
  <si>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</si>
  <si>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</si>
  <si>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</si>
  <si>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</si>
  <si>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</si>
  <si>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</si>
  <si>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</si>
  <si>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</si>
  <si>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</si>
  <si>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</si>
  <si>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</si>
  <si>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</si>
  <si>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</si>
  <si>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</si>
  <si>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</si>
  <si>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</si>
  <si>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</si>
  <si>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</si>
  <si>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</si>
  <si>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</si>
  <si>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</si>
  <si>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</si>
  <si>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</si>
  <si>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</si>
  <si>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</si>
  <si>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</si>
  <si>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</si>
  <si>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</si>
  <si>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</si>
  <si>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</si>
  <si>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</si>
  <si>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</si>
  <si>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</si>
  <si>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</si>
  <si>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</si>
  <si>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</si>
  <si>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</si>
  <si>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</si>
  <si>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</si>
  <si>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</si>
  <si>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</si>
  <si>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</si>
  <si>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</si>
  <si>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</si>
  <si>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</si>
  <si>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</si>
  <si>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</si>
  <si>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</si>
  <si>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</si>
  <si>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</si>
  <si>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</si>
  <si>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</si>
  <si>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</si>
  <si>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</si>
  <si>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</si>
  <si>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</si>
  <si>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</si>
  <si>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</si>
  <si>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</si>
  <si>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</si>
  <si>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</si>
  <si>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</si>
  <si>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</si>
  <si>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</si>
  <si>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</si>
  <si>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</si>
  <si>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</si>
  <si>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</si>
  <si>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</si>
  <si>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</si>
  <si>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</si>
  <si>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</si>
  <si>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</si>
  <si>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</si>
  <si>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</si>
  <si>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</si>
  <si>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</si>
  <si>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</si>
  <si>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</si>
  <si>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</si>
  <si>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</si>
  <si>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</si>
  <si>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</si>
  <si>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</si>
  <si>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</si>
  <si>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</si>
  <si>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</si>
  <si>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</si>
  <si>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</si>
  <si>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</si>
  <si>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</si>
  <si>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</si>
  <si>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</si>
  <si>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</si>
  <si>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</si>
  <si>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</si>
  <si>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</si>
  <si>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</si>
  <si>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</si>
  <si>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</si>
  <si>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</si>
  <si>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</si>
  <si>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</si>
  <si>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</si>
  <si>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</si>
  <si>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</si>
  <si>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</si>
  <si>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</si>
  <si>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</si>
  <si>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</si>
  <si>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</si>
  <si>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</si>
  <si>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</si>
  <si>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</si>
  <si>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</si>
  <si>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</si>
  <si>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</si>
  <si>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</si>
  <si>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</si>
  <si>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</si>
  <si>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</si>
  <si>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</si>
  <si>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</si>
  <si>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</si>
  <si>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</si>
  <si>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</si>
  <si>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</si>
  <si>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</si>
  <si>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</si>
  <si>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</si>
  <si>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</si>
  <si>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</si>
  <si>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</si>
  <si>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</si>
  <si>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</si>
  <si>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</si>
  <si>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</si>
  <si>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</si>
  <si>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</si>
  <si>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</si>
  <si>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</si>
  <si>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</si>
  <si>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</si>
  <si>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</si>
  <si>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</si>
  <si>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</si>
  <si>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</si>
  <si>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</si>
  <si>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</si>
  <si>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</si>
  <si>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</si>
  <si>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</si>
  <si>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</si>
  <si>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</si>
  <si>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</si>
  <si>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</si>
  <si>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</si>
  <si>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</si>
  <si>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</si>
  <si>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</si>
  <si>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</si>
  <si>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</si>
  <si>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</si>
  <si>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</si>
  <si>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</si>
  <si>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</si>
  <si>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</si>
  <si>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</si>
  <si>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</si>
  <si>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</si>
  <si>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</si>
  <si>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</si>
  <si>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</si>
  <si>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</si>
  <si>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</si>
  <si>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</si>
  <si>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</si>
  <si>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</si>
  <si>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</si>
  <si>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</si>
  <si>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</si>
  <si>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</si>
  <si>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</si>
  <si>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</si>
  <si>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</si>
  <si>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</si>
  <si>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</si>
  <si>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</si>
  <si>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</si>
  <si>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</si>
  <si>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</si>
  <si>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</si>
  <si>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</si>
  <si>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</si>
  <si>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</si>
  <si>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</si>
  <si>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</si>
  <si>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</si>
  <si>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</si>
  <si>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</si>
  <si>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</si>
  <si>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</si>
  <si>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</si>
  <si>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</si>
  <si>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</si>
  <si>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</si>
  <si>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</si>
  <si>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</si>
  <si>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</si>
  <si>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</si>
  <si>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</si>
  <si>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</si>
  <si>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</si>
  <si>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</si>
  <si>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</si>
  <si>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</si>
  <si>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</si>
  <si>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</si>
  <si>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</si>
  <si>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</si>
  <si>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</si>
  <si>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</si>
  <si>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</si>
  <si>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</si>
  <si>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</si>
  <si>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</si>
  <si>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</si>
  <si>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</si>
  <si>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</si>
  <si>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</si>
  <si>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</si>
  <si>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</si>
  <si>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</si>
  <si>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</si>
  <si>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</si>
  <si>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</si>
  <si>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</si>
  <si>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</si>
  <si>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</si>
  <si>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</si>
  <si>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</si>
  <si>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</si>
  <si>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</si>
  <si>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</si>
  <si>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</si>
  <si>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</si>
  <si>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</si>
  <si>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</si>
  <si>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</si>
  <si>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</si>
  <si>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</si>
  <si>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</si>
  <si>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</si>
  <si>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</si>
  <si>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</si>
  <si>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</si>
  <si>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</si>
  <si>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</si>
  <si>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</si>
  <si>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</si>
  <si>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</si>
  <si>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</si>
  <si>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</si>
  <si>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</si>
  <si>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</si>
  <si>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</si>
  <si>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</si>
  <si>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</si>
  <si>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</si>
  <si>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</si>
  <si>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</si>
  <si>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</si>
  <si>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</si>
  <si>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</si>
  <si>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</si>
  <si>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</si>
  <si>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</si>
  <si>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</si>
  <si>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</si>
  <si>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</si>
  <si>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</si>
  <si>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</si>
  <si>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</si>
  <si>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</si>
  <si>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</si>
  <si>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</si>
  <si>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</si>
  <si>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</si>
  <si>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</si>
  <si>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</si>
  <si>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</si>
  <si>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</si>
  <si>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</si>
  <si>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</si>
  <si>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</si>
  <si>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</si>
  <si>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</si>
  <si>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</si>
  <si>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</si>
  <si>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</si>
  <si>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</si>
  <si>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</si>
  <si>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</si>
  <si>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</si>
  <si>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</si>
  <si>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</si>
  <si>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</si>
  <si>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</si>
  <si>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</si>
  <si>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</si>
  <si>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</si>
  <si>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</si>
  <si>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</si>
  <si>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</si>
  <si>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</si>
  <si>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</si>
  <si>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</si>
  <si>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</si>
  <si>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</si>
  <si>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</si>
  <si>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</si>
  <si>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</si>
  <si>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</si>
  <si>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</si>
  <si>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</si>
  <si>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</si>
  <si>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</si>
  <si>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</si>
  <si>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</si>
  <si>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</si>
  <si>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</si>
  <si>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</si>
  <si>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</si>
  <si>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</si>
  <si>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</si>
  <si>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</si>
  <si>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</si>
  <si>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</si>
  <si>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</si>
  <si>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</si>
  <si>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</si>
  <si>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</si>
  <si>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</si>
  <si>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</si>
  <si>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</si>
  <si>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</si>
  <si>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</si>
  <si>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</si>
  <si>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</si>
  <si>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</si>
  <si>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</si>
  <si>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</si>
  <si>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</si>
  <si>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</si>
  <si>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</si>
  <si>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</si>
  <si>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</si>
  <si>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</si>
  <si>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</si>
  <si>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</si>
  <si>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</si>
  <si>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</si>
  <si>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</si>
  <si>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</si>
  <si>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</si>
  <si>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</si>
  <si>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</si>
  <si>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</si>
  <si>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</si>
  <si>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</si>
  <si>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</si>
  <si>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</si>
  <si>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</si>
  <si>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</si>
  <si>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</si>
  <si>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</si>
  <si>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</si>
  <si>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</si>
  <si>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</si>
  <si>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</si>
  <si>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</si>
  <si>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</si>
  <si>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</si>
  <si>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</si>
  <si>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</si>
  <si>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</si>
  <si>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</si>
  <si>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</si>
  <si>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</si>
  <si>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</si>
  <si>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</si>
  <si>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</si>
  <si>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</si>
  <si>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</si>
  <si>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</si>
  <si>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</si>
  <si>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</si>
  <si>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</si>
  <si>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</si>
  <si>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</si>
  <si>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</si>
  <si>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</si>
  <si>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</si>
  <si>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</si>
  <si>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</si>
  <si>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</si>
  <si>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</si>
  <si>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</si>
  <si>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</si>
  <si>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</si>
  <si>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</si>
  <si>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</si>
  <si>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</si>
  <si>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</si>
  <si>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</si>
  <si>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</si>
  <si>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</si>
  <si>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</si>
  <si>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</si>
  <si>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</si>
  <si>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</si>
  <si>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</si>
  <si>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</si>
  <si>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</si>
  <si>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</si>
  <si>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</si>
  <si>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</si>
  <si>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</si>
  <si>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</si>
  <si>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</si>
  <si>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</si>
  <si>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</si>
  <si>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</si>
  <si>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</si>
  <si>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</si>
  <si>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</si>
  <si>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</si>
  <si>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</si>
  <si>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</si>
  <si>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</si>
  <si>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</si>
  <si>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</si>
  <si>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</si>
  <si>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</si>
  <si>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</si>
  <si>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</si>
  <si>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</si>
  <si>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</si>
  <si>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</si>
  <si>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</si>
  <si>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</si>
  <si>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</si>
  <si>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</si>
  <si>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</si>
  <si>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</si>
  <si>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</si>
  <si>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</si>
  <si>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</si>
  <si>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</si>
  <si>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</si>
  <si>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</si>
  <si>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</si>
  <si>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</si>
  <si>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</si>
  <si>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</si>
  <si>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</si>
  <si>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</si>
  <si>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</si>
  <si>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</si>
  <si>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</si>
  <si>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</si>
  <si>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</si>
  <si>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</si>
  <si>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</si>
  <si>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</si>
  <si>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</si>
  <si>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</si>
  <si>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</si>
  <si>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</si>
  <si>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</si>
  <si>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</si>
  <si>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</si>
  <si>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</si>
  <si>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</si>
  <si>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</si>
  <si>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</si>
  <si>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</si>
  <si>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</si>
  <si>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</si>
  <si>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</si>
  <si>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</si>
  <si>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</si>
  <si>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</si>
  <si>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</si>
  <si>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</si>
  <si>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</si>
  <si>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</si>
  <si>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</si>
  <si>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</si>
  <si>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</si>
  <si>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</si>
  <si>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</si>
  <si>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</si>
  <si>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</si>
  <si>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</si>
  <si>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</si>
  <si>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</si>
  <si>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</si>
  <si>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</si>
  <si>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</si>
  <si>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</si>
  <si>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</si>
  <si>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</si>
  <si>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</si>
  <si>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</si>
  <si>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</si>
  <si>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</si>
  <si>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</si>
  <si>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</si>
  <si>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</si>
  <si>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</si>
  <si>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</si>
  <si>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</si>
  <si>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</si>
  <si>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</si>
  <si>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</si>
  <si>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</si>
  <si>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</si>
  <si>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</si>
  <si>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</si>
  <si>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</si>
  <si>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</si>
  <si>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</si>
  <si>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</si>
  <si>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</si>
  <si>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</si>
  <si>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</si>
  <si>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</si>
  <si>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</si>
  <si>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</si>
  <si>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</si>
  <si>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</si>
  <si>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</si>
  <si>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</si>
  <si>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</si>
  <si>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</si>
  <si>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</si>
  <si>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</si>
  <si>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</si>
  <si>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</si>
  <si>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</si>
  <si>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</si>
  <si>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</si>
  <si>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</si>
  <si>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</si>
  <si>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</si>
  <si>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</si>
  <si>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</si>
  <si>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</si>
  <si>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</si>
  <si>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</si>
  <si>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</si>
  <si>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</si>
  <si>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</si>
  <si>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</si>
  <si>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</si>
  <si>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</si>
  <si>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</si>
  <si>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</si>
  <si>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</si>
  <si>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</si>
  <si>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</si>
  <si>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</si>
  <si>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</si>
  <si>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</si>
  <si>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</si>
  <si>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</si>
  <si>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</si>
  <si>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</si>
  <si>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</si>
  <si>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</si>
  <si>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</si>
  <si>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</si>
  <si>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</si>
  <si>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</si>
  <si>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</si>
  <si>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</si>
  <si>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</si>
  <si>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</si>
  <si>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</si>
  <si>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</si>
  <si>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</si>
  <si>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</si>
  <si>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</si>
  <si>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</si>
  <si>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</si>
  <si>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</si>
  <si>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</si>
  <si>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</si>
  <si>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</si>
  <si>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</si>
  <si>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</si>
  <si>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</si>
  <si>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</si>
  <si>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</si>
  <si>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</si>
  <si>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</si>
  <si>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</si>
  <si>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</si>
  <si>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</si>
  <si>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</si>
  <si>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</si>
  <si>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</si>
  <si>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</si>
  <si>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</si>
  <si>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</si>
  <si>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</si>
  <si>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</si>
  <si>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</si>
  <si>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</si>
  <si>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</si>
  <si>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</si>
  <si>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</si>
  <si>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</si>
  <si>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</si>
  <si>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</si>
  <si>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</si>
  <si>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</si>
  <si>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</si>
  <si>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</si>
  <si>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</si>
  <si>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</si>
  <si>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</si>
  <si>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</si>
  <si>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</si>
  <si>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</si>
  <si>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</si>
  <si>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</si>
  <si>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</si>
  <si>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</si>
  <si>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</si>
  <si>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</si>
  <si>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</si>
  <si>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</si>
  <si>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</si>
  <si>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</si>
  <si>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</si>
  <si>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</si>
  <si>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</si>
  <si>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</si>
  <si>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</si>
  <si>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</si>
  <si>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</si>
  <si>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</si>
  <si>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</si>
  <si>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</si>
  <si>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</si>
  <si>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</si>
  <si>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</si>
  <si>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</si>
  <si>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</si>
  <si>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</si>
  <si>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</si>
  <si>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</si>
  <si>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</si>
  <si>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</si>
  <si>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</si>
  <si>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</si>
  <si>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</si>
  <si>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</si>
  <si>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</si>
  <si>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</si>
  <si>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</si>
  <si>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</si>
  <si>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</si>
  <si>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</si>
  <si>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</si>
  <si>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</si>
  <si>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</si>
  <si>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</si>
  <si>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</si>
  <si>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</si>
  <si>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</si>
  <si>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</si>
  <si>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</si>
  <si>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</si>
  <si>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</si>
  <si>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</si>
  <si>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</si>
  <si>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</si>
  <si>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</si>
  <si>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</si>
  <si>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</si>
  <si>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</si>
  <si>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</si>
  <si>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</si>
  <si>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</si>
  <si>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</si>
  <si>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</si>
  <si>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</si>
  <si>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</si>
  <si>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</si>
  <si>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</si>
  <si>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</si>
  <si>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</si>
  <si>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</si>
  <si>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</si>
  <si>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</si>
  <si>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</si>
  <si>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</si>
  <si>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</si>
  <si>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</si>
  <si>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</si>
  <si>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</si>
  <si>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</si>
  <si>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</si>
  <si>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</si>
  <si>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</si>
  <si>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</si>
  <si>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</si>
  <si>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</si>
  <si>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</si>
  <si>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</si>
  <si>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</si>
  <si>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</si>
  <si>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</si>
  <si>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</si>
  <si>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</si>
  <si>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</si>
  <si>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</si>
  <si>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</si>
  <si>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</si>
  <si>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</si>
  <si>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</si>
  <si>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</si>
  <si>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</si>
  <si>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</si>
  <si>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</si>
  <si>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</si>
  <si>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</si>
  <si>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</si>
  <si>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</si>
  <si>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</si>
  <si>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</si>
  <si>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</si>
  <si>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</si>
  <si>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</si>
  <si>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</si>
  <si>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</si>
  <si>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</si>
  <si>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</si>
  <si>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</si>
  <si>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</si>
  <si>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</si>
  <si>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</si>
  <si>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</si>
  <si>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</si>
  <si>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</si>
  <si>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</si>
  <si>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</si>
  <si>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</si>
  <si>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</si>
  <si>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</si>
  <si>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</si>
  <si>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</si>
  <si>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</si>
  <si>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</si>
  <si>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</si>
  <si>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</si>
  <si>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</si>
  <si>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</si>
  <si>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</si>
  <si>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</si>
  <si>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</si>
  <si>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</si>
  <si>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</si>
  <si>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</si>
  <si>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</si>
  <si>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</si>
  <si>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</si>
  <si>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</si>
  <si>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</si>
  <si>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</si>
  <si>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</si>
  <si>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</si>
  <si>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</si>
  <si>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</si>
  <si>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</si>
  <si>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</si>
  <si>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</si>
  <si>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</si>
  <si>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</si>
  <si>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</si>
  <si>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</si>
  <si>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</si>
  <si>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</si>
  <si>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</si>
  <si>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</si>
  <si>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</si>
  <si>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</si>
  <si>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</si>
  <si>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</si>
  <si>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</si>
  <si>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</si>
  <si>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</si>
  <si>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</si>
  <si>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</si>
  <si>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</si>
  <si>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</si>
  <si>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</si>
  <si>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</si>
  <si>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</si>
  <si>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</si>
  <si>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</si>
  <si>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</si>
  <si>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</si>
  <si>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</si>
  <si>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</si>
  <si>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</si>
  <si>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</si>
  <si>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</si>
  <si>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</si>
  <si>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</si>
  <si>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</si>
  <si>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</si>
  <si>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</si>
  <si>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</si>
  <si>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</si>
  <si>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</si>
  <si>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</si>
  <si>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</si>
  <si>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</si>
  <si>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</si>
  <si>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</si>
  <si>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</si>
  <si>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</si>
  <si>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</si>
  <si>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</si>
  <si>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</si>
  <si>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</si>
  <si>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</si>
  <si>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</si>
  <si>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</si>
  <si>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</si>
  <si>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</si>
  <si>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</si>
  <si>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</si>
  <si>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</si>
  <si>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</si>
  <si>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</si>
  <si>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</si>
  <si>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</si>
  <si>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</si>
  <si>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</si>
  <si>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</si>
  <si>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</si>
  <si>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</si>
  <si>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</si>
  <si>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</si>
  <si>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</si>
  <si>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</si>
  <si>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</si>
  <si>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</si>
  <si>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</si>
  <si>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</si>
  <si>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</si>
  <si>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</si>
  <si>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</si>
  <si>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</si>
  <si>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</si>
  <si>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</si>
  <si>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</si>
  <si>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</si>
  <si>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</si>
  <si>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</si>
  <si>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</si>
  <si>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</si>
  <si>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</si>
  <si>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</si>
  <si>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</si>
  <si>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</si>
  <si>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</si>
  <si>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</si>
  <si>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</si>
  <si>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</si>
  <si>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</si>
  <si>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</si>
  <si>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</si>
  <si>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</si>
  <si>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</si>
  <si>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</si>
  <si>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</si>
  <si>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</si>
  <si>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</si>
  <si>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</si>
  <si>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</si>
  <si>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</si>
  <si>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</si>
  <si>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</si>
  <si>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</si>
  <si>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</si>
  <si>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</si>
  <si>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</si>
  <si>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</si>
  <si>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</si>
  <si>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</si>
  <si>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</si>
  <si>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</si>
  <si>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</si>
  <si>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</si>
  <si>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</si>
  <si>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</si>
  <si>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</si>
  <si>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</si>
  <si>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</si>
  <si>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</si>
  <si>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</si>
  <si>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</si>
  <si>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</si>
  <si>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</si>
  <si>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</si>
  <si>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</si>
  <si>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</si>
  <si>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</si>
  <si>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</si>
  <si>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</si>
  <si>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</si>
  <si>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</si>
  <si>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</si>
  <si>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</si>
  <si>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</si>
  <si>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</si>
  <si>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</si>
  <si>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</si>
  <si>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</si>
  <si>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</si>
  <si>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</si>
  <si>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</si>
  <si>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</si>
  <si>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</si>
  <si>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</si>
  <si>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</si>
  <si>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</si>
  <si>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</si>
  <si>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</si>
  <si>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</si>
  <si>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</si>
  <si>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</si>
  <si>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</si>
  <si>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</si>
  <si>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</si>
  <si>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</si>
  <si>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</si>
  <si>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</si>
  <si>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</si>
  <si>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</si>
  <si>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</si>
  <si>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</si>
  <si>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</si>
  <si>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</si>
  <si>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</si>
  <si>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</si>
  <si>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</si>
  <si>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</si>
  <si>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</si>
  <si>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</si>
  <si>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</si>
  <si>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</si>
  <si>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</si>
  <si>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</si>
  <si>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</si>
  <si>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</si>
  <si>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</si>
  <si>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</si>
  <si>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</si>
  <si>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</si>
  <si>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</si>
  <si>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</si>
  <si>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</si>
  <si>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</si>
  <si>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</si>
  <si>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</si>
  <si>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</si>
  <si>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</si>
  <si>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</si>
  <si>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</si>
  <si>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</si>
  <si>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</si>
  <si>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</si>
  <si>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</si>
  <si>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</si>
  <si>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</si>
  <si>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</si>
  <si>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</si>
  <si>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</si>
  <si>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</si>
  <si>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</si>
  <si>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</si>
  <si>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</si>
  <si>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</si>
  <si>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</si>
  <si>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</si>
  <si>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</si>
  <si>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</si>
  <si>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</si>
  <si>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</si>
  <si>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</si>
  <si>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</si>
  <si>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</si>
  <si>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</si>
  <si>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</si>
  <si>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</si>
  <si>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</si>
  <si>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</si>
  <si>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</si>
  <si>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</si>
  <si>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</si>
  <si>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</si>
  <si>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</si>
  <si>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</si>
  <si>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</si>
  <si>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</si>
  <si>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</si>
  <si>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</si>
  <si>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</si>
  <si>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</si>
  <si>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</si>
  <si>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</si>
  <si>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</si>
  <si>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</si>
  <si>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</si>
  <si>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</si>
  <si>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</si>
  <si>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</si>
  <si>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</si>
  <si>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</si>
  <si>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</si>
  <si>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</si>
  <si>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</si>
  <si>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</si>
  <si>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</si>
  <si>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</si>
  <si>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</si>
  <si>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</si>
  <si>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</si>
  <si>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</si>
  <si>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</si>
  <si>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</si>
  <si>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</si>
  <si>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</si>
  <si>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</si>
  <si>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</si>
  <si>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</si>
  <si>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</si>
  <si>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</si>
  <si>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</si>
  <si>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</si>
  <si>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</si>
  <si>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</si>
  <si>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</si>
  <si>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</si>
  <si>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</si>
  <si>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</si>
  <si>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</si>
  <si>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</si>
  <si>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</si>
  <si>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</si>
  <si>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</si>
  <si>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</si>
  <si>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</si>
  <si>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</si>
  <si>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</si>
  <si>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</si>
  <si>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</si>
  <si>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</si>
  <si>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</si>
  <si>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</si>
  <si>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</si>
  <si>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</si>
  <si>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</si>
  <si>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</si>
  <si>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</si>
  <si>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</si>
  <si>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</si>
  <si>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</si>
  <si>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</si>
  <si>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</si>
  <si>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</si>
  <si>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</si>
  <si>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</si>
  <si>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</si>
  <si>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</si>
  <si>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</si>
  <si>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</si>
  <si>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</si>
  <si>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</si>
  <si>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</si>
  <si>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</si>
  <si>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</si>
  <si>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</si>
  <si>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</si>
  <si>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</si>
  <si>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</si>
  <si>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</si>
  <si>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</si>
  <si>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</si>
  <si>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</si>
  <si>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</si>
  <si>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</si>
  <si>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</si>
  <si>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</si>
  <si>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</si>
  <si>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</si>
  <si>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</si>
  <si>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</si>
  <si>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</si>
  <si>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</si>
  <si>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</si>
  <si>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</si>
  <si>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</si>
  <si>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</si>
  <si>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</si>
  <si>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</si>
  <si>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</si>
  <si>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</si>
  <si>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</si>
  <si>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</si>
  <si>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</si>
  <si>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</si>
  <si>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</si>
  <si>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</si>
  <si>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</si>
  <si>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</si>
  <si>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</si>
  <si>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</si>
  <si>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</si>
  <si>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</si>
  <si>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</si>
  <si>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</si>
  <si>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</si>
  <si>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</si>
  <si>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</si>
  <si>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</si>
  <si>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</si>
  <si>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</si>
  <si>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</si>
  <si>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</si>
  <si>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</si>
  <si>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</si>
  <si>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</si>
  <si>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</si>
  <si>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</si>
  <si>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</si>
  <si>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</si>
  <si>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</si>
  <si>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</si>
  <si>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</si>
  <si>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</si>
  <si>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</si>
  <si>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</si>
  <si>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</si>
  <si>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</si>
  <si>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</si>
  <si>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</si>
  <si>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</si>
  <si>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</si>
  <si>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</si>
  <si>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</si>
  <si>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</si>
  <si>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</si>
  <si>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</si>
  <si>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</si>
  <si>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</si>
  <si>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</si>
  <si>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</si>
  <si>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</si>
  <si>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</si>
  <si>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</si>
  <si>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</si>
  <si>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</si>
  <si>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</si>
  <si>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</si>
  <si>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</si>
  <si>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</si>
  <si>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</si>
  <si>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</si>
  <si>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</si>
  <si>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</si>
  <si>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</si>
  <si>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</si>
  <si>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</si>
  <si>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</si>
  <si>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</si>
  <si>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</si>
  <si>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</si>
  <si>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</si>
  <si>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</si>
  <si>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</si>
  <si>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</si>
  <si>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</si>
  <si>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</si>
  <si>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</si>
  <si>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</si>
  <si>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</si>
  <si>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</si>
  <si>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</si>
  <si>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</si>
  <si>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</si>
  <si>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</si>
  <si>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</si>
  <si>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</si>
  <si>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</si>
  <si>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</si>
  <si>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</si>
  <si>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</si>
  <si>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</si>
  <si>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</si>
  <si>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</si>
  <si>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</si>
  <si>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</si>
  <si>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</si>
  <si>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</si>
  <si>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</si>
  <si>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</si>
  <si>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</si>
  <si>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</si>
  <si>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</si>
  <si>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</si>
  <si>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</si>
  <si>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</si>
  <si>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</si>
  <si>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</si>
  <si>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</si>
  <si>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</si>
  <si>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</si>
  <si>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</si>
  <si>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</si>
  <si>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</si>
  <si>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</si>
  <si>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</si>
  <si>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</si>
  <si>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</si>
  <si>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</si>
  <si>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</si>
  <si>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</si>
  <si>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</si>
  <si>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</si>
  <si>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</si>
  <si>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</si>
  <si>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</si>
  <si>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</si>
  <si>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</si>
  <si>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</si>
  <si>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</si>
  <si>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</si>
  <si>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</si>
  <si>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</si>
  <si>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</si>
  <si>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</si>
  <si>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</si>
  <si>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</si>
  <si>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</si>
  <si>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</si>
  <si>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</si>
  <si>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</si>
  <si>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</si>
  <si>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</si>
  <si>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</si>
  <si>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</si>
  <si>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</si>
  <si>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</si>
  <si>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</si>
  <si>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</si>
  <si>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</si>
  <si>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</si>
  <si>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</si>
  <si>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</si>
  <si>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</si>
  <si>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</si>
  <si>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</si>
  <si>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</si>
  <si>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</si>
  <si>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</si>
  <si>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</si>
  <si>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</si>
  <si>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</si>
  <si>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</si>
  <si>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</si>
  <si>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</si>
  <si>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</si>
  <si>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</si>
  <si>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</si>
  <si>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</si>
  <si>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</si>
  <si>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</si>
  <si>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</si>
  <si>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</si>
  <si>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</si>
  <si>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</si>
  <si>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</si>
  <si>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</si>
  <si>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</si>
  <si>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</si>
  <si>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</si>
  <si>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</si>
  <si>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</si>
  <si>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</si>
  <si>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</si>
  <si>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</si>
  <si>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</si>
  <si>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</si>
  <si>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</si>
  <si>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</si>
  <si>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</si>
  <si>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</si>
  <si>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</si>
  <si>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</si>
  <si>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</si>
  <si>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</si>
  <si>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</si>
  <si>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</si>
  <si>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</si>
  <si>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</si>
  <si>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</si>
  <si>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</si>
  <si>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</si>
  <si>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</si>
  <si>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</si>
  <si>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</si>
  <si>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</si>
  <si>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</si>
  <si>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</si>
  <si>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</si>
  <si>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</si>
  <si>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</si>
  <si>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</si>
  <si>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</si>
  <si>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</si>
  <si>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</si>
  <si>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</si>
  <si>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</si>
  <si>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</si>
  <si>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</si>
  <si>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</si>
  <si>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</si>
  <si>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</si>
  <si>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</si>
  <si>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</si>
  <si>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</si>
  <si>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</si>
  <si>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</si>
  <si>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</si>
  <si>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</si>
  <si>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</si>
  <si>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</si>
  <si>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</si>
  <si>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</si>
  <si>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</si>
  <si>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</si>
  <si>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</si>
  <si>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</si>
  <si>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</si>
  <si>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</si>
  <si>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</si>
  <si>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</si>
  <si>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</si>
  <si>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</si>
  <si>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</si>
  <si>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</si>
  <si>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</si>
  <si>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</si>
  <si>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</si>
  <si>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</si>
  <si>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</si>
  <si>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</si>
  <si>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</si>
  <si>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</si>
  <si>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</si>
  <si>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</si>
  <si>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</si>
  <si>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</si>
  <si>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</si>
  <si>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</si>
  <si>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</si>
  <si>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</si>
  <si>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</si>
  <si>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</si>
  <si>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</si>
  <si>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</si>
  <si>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</si>
  <si>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</si>
  <si>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</si>
  <si>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</si>
  <si>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</si>
  <si>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</si>
  <si>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</si>
  <si>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</si>
  <si>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</si>
  <si>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</si>
  <si>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</si>
  <si>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</si>
  <si>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</si>
  <si>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</si>
  <si>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</si>
  <si>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</si>
  <si>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</si>
  <si>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</si>
  <si>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</si>
  <si>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</si>
  <si>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</si>
  <si>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</si>
  <si>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</si>
  <si>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</si>
  <si>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</si>
  <si>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</si>
  <si>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</si>
  <si>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</si>
  <si>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</si>
  <si>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</si>
  <si>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</si>
  <si>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</si>
  <si>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</si>
  <si>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</si>
  <si>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</si>
  <si>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</si>
  <si>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</si>
  <si>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</si>
  <si>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</si>
  <si>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</si>
  <si>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</si>
  <si>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</si>
  <si>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</si>
  <si>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</si>
  <si>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</si>
  <si>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</si>
  <si>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</si>
  <si>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</si>
  <si>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</si>
  <si>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</si>
  <si>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</si>
  <si>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</si>
  <si>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</si>
  <si>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</si>
  <si>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</si>
  <si>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</si>
  <si>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</si>
  <si>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</si>
  <si>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</si>
  <si>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</si>
  <si>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</si>
  <si>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</si>
  <si>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</si>
  <si>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</si>
  <si>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</si>
  <si>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</si>
  <si>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</si>
  <si>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</si>
  <si>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</si>
  <si>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</si>
  <si>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</si>
  <si>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</si>
  <si>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</si>
  <si>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</si>
  <si>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</si>
  <si>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</si>
  <si>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</si>
  <si>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</si>
  <si>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</si>
  <si>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</si>
  <si>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</si>
  <si>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</si>
  <si>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</si>
  <si>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</si>
  <si>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</si>
  <si>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</si>
  <si>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</si>
  <si>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</si>
  <si>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</si>
  <si>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</si>
  <si>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</si>
  <si>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</si>
  <si>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</si>
  <si>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</si>
  <si>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</si>
  <si>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</si>
  <si>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</si>
  <si>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</si>
  <si>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</si>
  <si>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</si>
  <si>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</si>
  <si>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</si>
  <si>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</si>
  <si>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</si>
  <si>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</si>
  <si>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</si>
  <si>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</si>
  <si>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</si>
  <si>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</si>
  <si>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</si>
  <si>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</si>
  <si>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</si>
  <si>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</si>
  <si>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</si>
  <si>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</si>
  <si>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</si>
  <si>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</si>
  <si>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</si>
  <si>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</si>
  <si>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</si>
  <si>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</si>
  <si>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</si>
  <si>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</si>
  <si>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</si>
  <si>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</si>
  <si>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</si>
  <si>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</si>
  <si>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</si>
  <si>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</si>
  <si>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</si>
  <si>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</si>
  <si>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</si>
  <si>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</si>
  <si>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</si>
  <si>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</si>
  <si>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</si>
  <si>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</si>
  <si>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</si>
  <si>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</si>
  <si>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</si>
  <si>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</si>
  <si>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</si>
  <si>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</si>
  <si>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</si>
  <si>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</si>
  <si>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</si>
  <si>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</si>
  <si>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</si>
  <si>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</si>
  <si>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</si>
  <si>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</si>
  <si>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</si>
  <si>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</si>
  <si>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</si>
  <si>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</si>
  <si>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</si>
  <si>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</si>
  <si>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</si>
  <si>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</si>
  <si>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</si>
  <si>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</si>
  <si>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</si>
  <si>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</si>
  <si>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</si>
  <si>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</si>
  <si>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</si>
  <si>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</si>
  <si>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</si>
  <si>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</si>
  <si>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</si>
  <si>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</si>
  <si>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</si>
  <si>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</si>
  <si>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</si>
  <si>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</si>
  <si>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</si>
  <si>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</si>
  <si>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</si>
  <si>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</si>
  <si>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</si>
  <si>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</si>
  <si>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</si>
  <si>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</si>
  <si>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</si>
  <si>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</si>
  <si>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</si>
  <si>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</si>
  <si>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</si>
  <si>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</si>
  <si>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</si>
  <si>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</si>
  <si>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</si>
  <si>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</si>
  <si>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</si>
  <si>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</si>
  <si>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</si>
  <si>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</si>
  <si>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</si>
  <si>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</si>
  <si>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</si>
  <si>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</si>
  <si>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</si>
  <si>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</si>
  <si>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</si>
  <si>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</si>
  <si>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</si>
  <si>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</si>
  <si>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</si>
  <si>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</si>
  <si>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</si>
  <si>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</si>
  <si>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</si>
  <si>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</si>
  <si>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</si>
  <si>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</si>
  <si>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</si>
  <si>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</si>
  <si>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</si>
  <si>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</si>
  <si>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</si>
  <si>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</si>
  <si>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</si>
  <si>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</si>
  <si>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</si>
  <si>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</si>
  <si>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</si>
  <si>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</si>
  <si>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</si>
  <si>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</si>
  <si>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</si>
  <si>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</si>
  <si>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</si>
  <si>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</si>
  <si>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</si>
  <si>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</si>
  <si>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</si>
  <si>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</si>
  <si>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</si>
  <si>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</si>
  <si>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</si>
  <si>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</si>
  <si>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</si>
  <si>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</si>
  <si>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</si>
  <si>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</si>
  <si>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</si>
  <si>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</si>
  <si>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</si>
  <si>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</si>
  <si>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</si>
  <si>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</si>
  <si>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</si>
  <si>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</si>
  <si>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</si>
  <si>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</si>
  <si>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</si>
  <si>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</si>
  <si>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</si>
  <si>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</si>
  <si>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</si>
  <si>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</si>
  <si>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</si>
  <si>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</si>
  <si>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</si>
  <si>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</si>
  <si>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</si>
  <si>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</si>
  <si>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</si>
  <si>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</si>
  <si>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</si>
  <si>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</si>
  <si>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</si>
  <si>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</si>
  <si>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</si>
  <si>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</si>
  <si>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</si>
  <si>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</si>
  <si>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</si>
  <si>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</si>
  <si>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</si>
  <si>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</si>
  <si>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</si>
  <si>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</si>
  <si>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</si>
  <si>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</si>
  <si>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</si>
  <si>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</si>
  <si>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</si>
  <si>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</si>
  <si>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</si>
  <si>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</si>
  <si>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</si>
  <si>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</si>
  <si>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</si>
  <si>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</si>
  <si>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</si>
  <si>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</si>
  <si>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</si>
  <si>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</si>
  <si>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</si>
  <si>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</si>
  <si>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</si>
  <si>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</si>
  <si>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</si>
  <si>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</si>
  <si>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</si>
  <si>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</si>
  <si>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</si>
  <si>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</si>
  <si>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</si>
  <si>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</si>
  <si>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</si>
  <si>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</si>
  <si>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</si>
  <si>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</si>
  <si>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</si>
  <si>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</si>
  <si>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</si>
  <si>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</si>
  <si>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</si>
  <si>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</si>
  <si>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</si>
  <si>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</si>
  <si>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</si>
  <si>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</si>
  <si>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</si>
  <si>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</si>
  <si>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</si>
  <si>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</si>
  <si>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</si>
  <si>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</si>
  <si>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</si>
  <si>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</si>
  <si>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</si>
  <si>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</si>
  <si>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</si>
  <si>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</si>
  <si>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</si>
  <si>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</si>
  <si>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</si>
  <si>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</si>
  <si>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</si>
  <si>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</si>
  <si>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</si>
  <si>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</si>
  <si>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</si>
  <si>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</si>
  <si>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</si>
  <si>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</si>
  <si>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</si>
  <si>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</si>
  <si>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</si>
  <si>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</si>
  <si>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</si>
  <si>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</si>
  <si>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</si>
  <si>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</si>
  <si>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</si>
  <si>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</si>
  <si>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</si>
  <si>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</si>
  <si>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</si>
  <si>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</si>
  <si>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</si>
  <si>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</si>
  <si>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</si>
  <si>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</si>
  <si>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</si>
  <si>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</si>
  <si>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</si>
  <si>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</si>
  <si>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</si>
  <si>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</si>
  <si>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</si>
  <si>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</si>
  <si>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</si>
  <si>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</si>
  <si>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</si>
  <si>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</si>
  <si>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</si>
  <si>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</si>
  <si>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</si>
  <si>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</si>
  <si>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</si>
  <si>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</si>
  <si>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</si>
  <si>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</si>
  <si>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</si>
  <si>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</si>
  <si>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</si>
  <si>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</si>
  <si>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</si>
  <si>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</si>
  <si>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</si>
  <si>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</si>
  <si>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</si>
  <si>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</si>
  <si>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</si>
  <si>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</si>
  <si>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</si>
  <si>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</si>
  <si>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</si>
  <si>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</si>
  <si>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</si>
  <si>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</si>
  <si>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</si>
  <si>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</si>
  <si>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</si>
  <si>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</si>
  <si>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</si>
  <si>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</si>
  <si>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</si>
  <si>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</si>
  <si>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</si>
  <si>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</si>
  <si>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</si>
  <si>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</si>
  <si>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</si>
  <si>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</si>
  <si>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</si>
  <si>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</si>
  <si>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</si>
  <si>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</si>
  <si>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</si>
  <si>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</si>
  <si>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</si>
  <si>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</si>
  <si>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</si>
  <si>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</si>
  <si>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</si>
  <si>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</si>
  <si>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</si>
  <si>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</si>
  <si>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</si>
  <si>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</si>
  <si>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</si>
  <si>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</si>
  <si>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</si>
  <si>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</si>
  <si>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</si>
  <si>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</si>
  <si>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</si>
  <si>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</si>
  <si>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</si>
  <si>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</si>
  <si>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</si>
  <si>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</si>
  <si>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</si>
  <si>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</si>
  <si>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</si>
  <si>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</si>
  <si>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</si>
  <si>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</si>
  <si>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</si>
  <si>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</si>
  <si>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</si>
  <si>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</si>
  <si>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</si>
  <si>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</si>
  <si>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</si>
  <si>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</si>
  <si>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</si>
  <si>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</si>
  <si>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</si>
  <si>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</si>
  <si>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</si>
  <si>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</si>
  <si>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</si>
  <si>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</si>
  <si>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</si>
  <si>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</si>
  <si>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</si>
  <si>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</si>
  <si>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</si>
  <si>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</si>
  <si>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</si>
  <si>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</si>
  <si>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</si>
  <si>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</si>
  <si>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</si>
  <si>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</si>
  <si>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</si>
  <si>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</si>
  <si>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</si>
  <si>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</si>
  <si>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</si>
  <si>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</si>
  <si>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</si>
  <si>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</si>
  <si>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</si>
  <si>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</si>
  <si>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</si>
  <si>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</si>
  <si>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</si>
  <si>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</si>
  <si>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</si>
  <si>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</si>
  <si>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</si>
  <si>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</si>
  <si>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</si>
  <si>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</si>
  <si>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</si>
  <si>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</si>
  <si>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</si>
  <si>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</si>
  <si>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</si>
  <si>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</si>
  <si>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</si>
  <si>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</si>
  <si>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</si>
  <si>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</si>
  <si>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</si>
  <si>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</si>
  <si>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</si>
  <si>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</si>
  <si>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</si>
  <si>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</si>
  <si>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</si>
  <si>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</si>
  <si>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</si>
  <si>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</si>
  <si>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</si>
  <si>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</si>
  <si>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</si>
  <si>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</si>
  <si>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</si>
  <si>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</si>
  <si>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</si>
  <si>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</si>
  <si>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</si>
  <si>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</si>
  <si>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</si>
  <si>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</si>
  <si>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</si>
  <si>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</si>
  <si>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</si>
  <si>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</si>
  <si>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</si>
  <si>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</si>
  <si>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</si>
  <si>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</si>
  <si>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</si>
  <si>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</si>
  <si>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</si>
  <si>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</si>
  <si>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</si>
  <si>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</si>
  <si>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</si>
  <si>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</si>
  <si>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</si>
  <si>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</si>
  <si>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</si>
  <si>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</si>
  <si>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</si>
  <si>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</si>
  <si>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</si>
  <si>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</si>
  <si>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</si>
  <si>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</si>
  <si>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</si>
  <si>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</si>
  <si>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</si>
  <si>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</si>
  <si>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</si>
  <si>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</si>
  <si>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</si>
  <si>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</si>
  <si>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</si>
  <si>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</si>
  <si>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</si>
  <si>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</si>
  <si>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</si>
  <si>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</si>
  <si>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</si>
  <si>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</si>
  <si>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</si>
  <si>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</si>
  <si>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</si>
  <si>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</si>
  <si>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</si>
  <si>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</si>
  <si>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</si>
  <si>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</si>
  <si>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</si>
  <si>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</si>
  <si>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</si>
  <si>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</si>
  <si>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</si>
  <si>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</si>
  <si>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</si>
  <si>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</si>
  <si>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</si>
  <si>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</si>
  <si>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</si>
  <si>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</si>
  <si>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</si>
  <si>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</si>
  <si>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</si>
  <si>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</si>
  <si>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</si>
  <si>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</si>
  <si>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</si>
  <si>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</si>
  <si>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</si>
  <si>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</si>
  <si>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</si>
  <si>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</si>
  <si>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</si>
  <si>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</si>
  <si>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</si>
  <si>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</si>
  <si>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</si>
  <si>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</si>
  <si>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</si>
  <si>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</si>
  <si>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</si>
  <si>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</si>
  <si>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</si>
  <si>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</si>
  <si>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</si>
  <si>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</si>
  <si>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</si>
  <si>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</si>
  <si>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</si>
  <si>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</si>
  <si>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</si>
  <si>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</si>
  <si>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</si>
  <si>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</si>
  <si>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</si>
  <si>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</si>
  <si>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</si>
  <si>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</si>
  <si>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</si>
  <si>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</si>
  <si>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</si>
  <si>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</si>
  <si>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</si>
  <si>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</si>
  <si>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</si>
  <si>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</si>
  <si>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</si>
  <si>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</si>
  <si>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</si>
  <si>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</si>
  <si>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</si>
  <si>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</si>
  <si>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</si>
  <si>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</si>
  <si>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</si>
  <si>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</si>
  <si>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</si>
  <si>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</si>
  <si>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</si>
  <si>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</si>
  <si>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</si>
  <si>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</si>
  <si>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</si>
  <si>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</si>
  <si>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</si>
  <si>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</si>
  <si>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</si>
  <si>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</si>
  <si>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</si>
  <si>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</si>
  <si>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</si>
  <si>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</si>
  <si>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</si>
  <si>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</si>
  <si>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</si>
  <si>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</si>
  <si>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</si>
  <si>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</si>
  <si>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</si>
  <si>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</si>
  <si>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</si>
  <si>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</si>
  <si>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</si>
  <si>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</si>
  <si>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</si>
  <si>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</si>
  <si>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</si>
  <si>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</si>
  <si>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</si>
  <si>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</si>
  <si>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</si>
  <si>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</si>
  <si>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</si>
  <si>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</si>
  <si>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</si>
  <si>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</si>
  <si>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</si>
  <si>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</si>
  <si>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</si>
  <si>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</si>
  <si>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</si>
  <si>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</si>
  <si>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</si>
  <si>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</si>
  <si>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</si>
  <si>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</si>
  <si>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</si>
  <si>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</si>
  <si>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</si>
  <si>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</si>
  <si>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</si>
  <si>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</si>
  <si>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</si>
  <si>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</si>
  <si>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</si>
  <si>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</si>
  <si>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</si>
  <si>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</si>
  <si>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</si>
  <si>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</si>
  <si>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</si>
  <si>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</si>
  <si>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</si>
  <si>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</si>
  <si>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</si>
  <si>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</si>
  <si>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</si>
  <si>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</si>
  <si>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</si>
  <si>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</si>
  <si>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</si>
  <si>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</si>
  <si>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</si>
  <si>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</si>
  <si>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</si>
  <si>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</si>
  <si>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</si>
  <si>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</si>
  <si>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</si>
  <si>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</si>
  <si>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</si>
  <si>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</si>
  <si>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</si>
  <si>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</si>
  <si>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</si>
  <si>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</si>
  <si>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</si>
  <si>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</si>
  <si>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</si>
  <si>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</si>
  <si>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</si>
  <si>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</si>
  <si>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</si>
  <si>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</si>
  <si>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</si>
  <si>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</si>
  <si>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</si>
  <si>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</si>
  <si>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</si>
  <si>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</si>
  <si>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</si>
  <si>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</si>
  <si>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</si>
  <si>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</si>
  <si>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</si>
  <si>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</si>
  <si>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</si>
  <si>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</si>
  <si>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</si>
  <si>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</si>
  <si>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</si>
  <si>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</si>
  <si>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</si>
  <si>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</si>
  <si>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</si>
  <si>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</si>
  <si>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</si>
  <si>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</si>
  <si>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</si>
  <si>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</si>
  <si>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</si>
  <si>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</si>
  <si>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</si>
  <si>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</si>
  <si>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</si>
  <si>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</si>
  <si>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</si>
  <si>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</si>
  <si>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</si>
  <si>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</si>
  <si>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</si>
  <si>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</si>
  <si>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</si>
  <si>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</si>
  <si>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</si>
  <si>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</si>
  <si>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</si>
  <si>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</si>
  <si>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</si>
  <si>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</si>
  <si>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</si>
  <si>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</si>
  <si>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</si>
  <si>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</si>
  <si>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</si>
  <si>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</si>
  <si>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</si>
  <si>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</si>
  <si>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</si>
  <si>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</si>
  <si>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</si>
  <si>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</si>
  <si>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</si>
  <si>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</si>
  <si>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</si>
  <si>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</si>
  <si>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</si>
  <si>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</si>
  <si>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</si>
  <si>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</si>
  <si>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</si>
  <si>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</si>
  <si>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</si>
  <si>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</si>
  <si>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</si>
  <si>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</si>
  <si>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</si>
  <si>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</si>
  <si>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</si>
  <si>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</si>
  <si>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</si>
  <si>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</si>
  <si>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</si>
  <si>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</si>
  <si>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</si>
  <si>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</si>
  <si>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</si>
  <si>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</si>
  <si>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</si>
  <si>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</si>
  <si>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</si>
  <si>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</si>
  <si>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</si>
  <si>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</si>
  <si>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</si>
  <si>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</si>
  <si>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</si>
  <si>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</si>
  <si>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</si>
  <si>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</si>
  <si>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</si>
  <si>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</si>
  <si>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</si>
  <si>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</si>
  <si>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</si>
  <si>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</si>
  <si>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</si>
  <si>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</si>
  <si>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</si>
  <si>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</si>
  <si>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</si>
  <si>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</si>
  <si>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</si>
  <si>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</si>
  <si>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</si>
  <si>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</si>
  <si>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</si>
  <si>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</si>
  <si>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</si>
  <si>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</si>
  <si>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</si>
  <si>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</si>
  <si>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</si>
  <si>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</si>
  <si>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</si>
  <si>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</si>
  <si>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</si>
  <si>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</si>
  <si>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</si>
  <si>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</si>
  <si>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</si>
  <si>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</si>
  <si>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</si>
  <si>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</si>
  <si>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</si>
  <si>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</si>
  <si>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</si>
  <si>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</si>
  <si>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</si>
  <si>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</si>
  <si>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</si>
  <si>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</si>
  <si>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</si>
  <si>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</si>
  <si>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</si>
  <si>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</si>
  <si>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</si>
  <si>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</si>
  <si>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</si>
  <si>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</si>
  <si>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</si>
  <si>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</si>
  <si>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</si>
  <si>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</si>
  <si>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</si>
  <si>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</si>
  <si>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</si>
  <si>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</si>
  <si>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</si>
  <si>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</si>
  <si>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</si>
  <si>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</si>
  <si>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</si>
  <si>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</si>
  <si>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</si>
  <si>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</si>
  <si>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</si>
  <si>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</si>
  <si>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</si>
  <si>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</si>
  <si>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</si>
  <si>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</si>
  <si>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</si>
  <si>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</si>
  <si>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</si>
  <si>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</si>
  <si>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</si>
  <si>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</si>
  <si>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</si>
  <si>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</si>
  <si>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</si>
  <si>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</si>
  <si>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</si>
  <si>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</si>
  <si>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</si>
  <si>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</si>
  <si>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</si>
  <si>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</si>
  <si>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</si>
  <si>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</si>
  <si>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</si>
  <si>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</si>
  <si>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</si>
  <si>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</si>
  <si>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</si>
  <si>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</si>
  <si>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</si>
  <si>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</si>
  <si>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</si>
  <si>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</si>
  <si>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</si>
  <si>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</si>
  <si>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</si>
  <si>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</si>
  <si>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</si>
  <si>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</si>
  <si>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</si>
  <si>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</si>
  <si>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</si>
  <si>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</si>
  <si>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</si>
  <si>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</si>
  <si>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</si>
  <si>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</si>
  <si>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</si>
  <si>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</si>
  <si>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</si>
  <si>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</si>
  <si>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</si>
  <si>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</si>
  <si>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</si>
  <si>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</si>
  <si>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</si>
  <si>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</si>
  <si>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</si>
  <si>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</si>
  <si>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</si>
  <si>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</si>
  <si>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</si>
  <si>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</si>
  <si>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</si>
  <si>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</si>
  <si>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</si>
  <si>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</si>
  <si>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</si>
  <si>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</si>
  <si>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</si>
  <si>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</si>
  <si>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</si>
  <si>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</si>
  <si>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</si>
  <si>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</si>
  <si>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</si>
  <si>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</si>
  <si>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</si>
  <si>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</si>
  <si>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</si>
  <si>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</si>
  <si>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</si>
  <si>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</si>
  <si>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</si>
  <si>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</si>
  <si>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</si>
  <si>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</si>
  <si>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</si>
  <si>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</si>
  <si>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</si>
  <si>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</si>
  <si>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</si>
  <si>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</si>
  <si>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</si>
  <si>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</si>
  <si>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</si>
  <si>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</si>
  <si>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</si>
  <si>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</si>
  <si>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</si>
  <si>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</si>
  <si>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</si>
  <si>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</si>
  <si>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</si>
  <si>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</si>
  <si>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</si>
  <si>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</si>
  <si>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</si>
  <si>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</si>
  <si>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</si>
  <si>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</si>
  <si>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</si>
  <si>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</si>
  <si>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</si>
  <si>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</si>
  <si>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</si>
  <si>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</si>
  <si>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</si>
  <si>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</si>
  <si>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</si>
  <si>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</si>
  <si>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</si>
  <si>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</si>
  <si>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</si>
  <si>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</si>
  <si>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</si>
  <si>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</si>
  <si>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</si>
  <si>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</si>
  <si>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</si>
  <si>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</si>
  <si>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</si>
  <si>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</si>
  <si>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</si>
  <si>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</si>
  <si>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</si>
  <si>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</si>
  <si>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</si>
  <si>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</si>
  <si>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</si>
  <si>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</si>
  <si>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</si>
  <si>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</si>
  <si>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</si>
  <si>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</si>
  <si>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</si>
  <si>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</si>
  <si>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</si>
  <si>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</si>
  <si>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</si>
  <si>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</si>
  <si>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</si>
  <si>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</si>
  <si>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</si>
  <si>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</si>
  <si>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</si>
  <si>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</si>
  <si>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</si>
  <si>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</si>
  <si>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</si>
  <si>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</si>
  <si>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</si>
  <si>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</si>
  <si>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</si>
  <si>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</si>
  <si>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</si>
  <si>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</si>
  <si>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</si>
  <si>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</si>
  <si>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</si>
  <si>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</si>
  <si>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</si>
  <si>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</si>
  <si>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</si>
  <si>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</si>
  <si>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</si>
  <si>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</si>
  <si>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</si>
  <si>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</si>
  <si>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</si>
  <si>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</si>
  <si>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</si>
  <si>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</si>
  <si>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</si>
  <si>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</si>
  <si>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</si>
  <si>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</si>
  <si>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</si>
  <si>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</si>
  <si>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</si>
  <si>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</si>
  <si>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</si>
  <si>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</si>
  <si>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</si>
  <si>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</si>
  <si>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</si>
  <si>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</si>
  <si>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</si>
  <si>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</si>
  <si>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</si>
  <si>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</si>
  <si>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</si>
  <si>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</si>
  <si>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</si>
  <si>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</si>
  <si>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</si>
  <si>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</si>
  <si>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</si>
  <si>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</si>
  <si>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</si>
  <si>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</si>
  <si>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</si>
  <si>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</si>
  <si>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</si>
  <si>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</si>
  <si>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</si>
  <si>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</si>
  <si>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</si>
  <si>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</si>
  <si>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</si>
  <si>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</si>
  <si>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</si>
  <si>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</si>
  <si>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</si>
  <si>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</si>
  <si>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</si>
  <si>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</si>
  <si>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</si>
  <si>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</si>
  <si>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</si>
  <si>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</si>
  <si>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</si>
  <si>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</si>
  <si>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</si>
  <si>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</si>
  <si>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</si>
  <si>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</si>
  <si>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</si>
  <si>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</si>
  <si>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</si>
  <si>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</si>
  <si>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</si>
  <si>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</si>
  <si>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</si>
  <si>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</si>
  <si>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</si>
  <si>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</si>
  <si>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</si>
  <si>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</si>
  <si>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</si>
  <si>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</si>
  <si>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</si>
  <si>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</si>
  <si>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</si>
  <si>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</si>
  <si>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</si>
  <si>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</si>
  <si>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</si>
  <si>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</si>
  <si>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</si>
  <si>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</si>
  <si>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</si>
  <si>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</si>
  <si>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</si>
  <si>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</si>
  <si>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</si>
  <si>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</si>
  <si>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</si>
  <si>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</si>
  <si>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</si>
  <si>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</si>
  <si>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</si>
  <si>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</si>
  <si>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</si>
  <si>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</si>
  <si>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</si>
  <si>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</si>
  <si>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</si>
  <si>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</si>
  <si>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</si>
  <si>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</si>
  <si>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</si>
  <si>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</si>
  <si>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</si>
  <si>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</si>
  <si>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</si>
  <si>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</si>
  <si>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</si>
  <si>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</si>
  <si>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</si>
  <si>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</si>
  <si>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</si>
  <si>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</si>
  <si>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</si>
  <si>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</si>
  <si>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</si>
  <si>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</si>
  <si>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</si>
  <si>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</si>
  <si>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</si>
  <si>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</si>
  <si>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</si>
  <si>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</si>
  <si>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</si>
  <si>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</si>
  <si>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</si>
  <si>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</si>
  <si>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</si>
  <si>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</si>
  <si>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</si>
  <si>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</si>
  <si>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</si>
  <si>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</si>
  <si>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</si>
  <si>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</si>
  <si>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</si>
  <si>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</si>
  <si>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</si>
  <si>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</si>
  <si>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</si>
  <si>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</si>
  <si>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</si>
  <si>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</si>
  <si>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</si>
  <si>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</si>
  <si>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</si>
  <si>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</si>
  <si>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</si>
  <si>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</si>
  <si>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</si>
  <si>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</si>
  <si>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</si>
  <si>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</si>
  <si>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</si>
  <si>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</si>
  <si>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</si>
  <si>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</si>
  <si>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</si>
  <si>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</si>
  <si>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</si>
  <si>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</si>
  <si>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</si>
  <si>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</si>
  <si>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</si>
  <si>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</si>
  <si>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</si>
  <si>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</si>
  <si>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</si>
  <si>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</si>
  <si>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</si>
  <si>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</si>
  <si>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</si>
  <si>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</si>
  <si>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</si>
  <si>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</si>
  <si>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</si>
  <si>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</si>
  <si>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</si>
  <si>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</si>
  <si>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</si>
  <si>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</si>
  <si>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</si>
  <si>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</si>
  <si>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</si>
  <si>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</si>
  <si>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</si>
  <si>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</si>
  <si>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</si>
  <si>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</si>
  <si>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</si>
  <si>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</si>
  <si>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</si>
  <si>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</si>
  <si>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</si>
  <si>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</si>
  <si>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</si>
  <si>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</si>
  <si>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</si>
  <si>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</si>
  <si>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</si>
  <si>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</si>
  <si>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</si>
  <si>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</si>
  <si>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</si>
  <si>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</si>
  <si>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</si>
  <si>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</si>
  <si>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</si>
  <si>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</si>
  <si>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</si>
  <si>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</si>
  <si>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</si>
  <si>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</si>
  <si>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</si>
  <si>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</si>
  <si>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</si>
  <si>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</si>
  <si>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</si>
  <si>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</si>
  <si>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</si>
  <si>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</si>
  <si>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</si>
  <si>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</si>
  <si>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</si>
  <si>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</si>
  <si>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</si>
  <si>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</si>
  <si>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</si>
  <si>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</si>
  <si>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</si>
  <si>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</si>
  <si>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</si>
  <si>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</si>
  <si>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</si>
  <si>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</si>
  <si>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</si>
  <si>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</si>
  <si>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</si>
  <si>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</si>
  <si>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</si>
  <si>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</si>
  <si>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</si>
  <si>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</si>
  <si>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</si>
  <si>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</si>
  <si>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</si>
  <si>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</si>
  <si>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</si>
  <si>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</si>
  <si>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</si>
  <si>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</si>
  <si>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</si>
  <si>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</si>
  <si>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</si>
  <si>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</si>
  <si>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</si>
  <si>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</si>
  <si>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</si>
  <si>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</si>
  <si>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</si>
  <si>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</si>
  <si>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</si>
  <si>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</si>
  <si>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</si>
  <si>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</si>
  <si>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</si>
  <si>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</si>
  <si>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</si>
  <si>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</si>
  <si>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</si>
  <si>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</si>
  <si>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</si>
  <si>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</si>
  <si>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</si>
  <si>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</si>
  <si>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</si>
  <si>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</si>
  <si>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</si>
  <si>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</si>
  <si>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</si>
  <si>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</si>
  <si>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</si>
  <si>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</si>
  <si>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</si>
  <si>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</si>
  <si>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</si>
  <si>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</si>
  <si>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</si>
  <si>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</si>
  <si>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</si>
  <si>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</si>
  <si>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</si>
  <si>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</si>
  <si>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</si>
  <si>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</si>
  <si>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</si>
  <si>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</si>
  <si>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</si>
  <si>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</si>
  <si>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</si>
  <si>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</si>
  <si>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</si>
  <si>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</si>
  <si>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</si>
  <si>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</si>
  <si>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</si>
  <si>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</si>
  <si>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</si>
  <si>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</si>
  <si>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</si>
  <si>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</si>
  <si>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</si>
  <si>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</si>
  <si>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</si>
  <si>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</si>
  <si>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</si>
  <si>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</si>
  <si>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</si>
  <si>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</si>
  <si>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</si>
  <si>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</si>
  <si>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</si>
  <si>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</si>
  <si>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</si>
  <si>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</si>
  <si>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</si>
  <si>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</si>
  <si>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</si>
  <si>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</si>
  <si>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</si>
  <si>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</si>
  <si>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</si>
  <si>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</si>
  <si>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</si>
  <si>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</si>
  <si>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</si>
  <si>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</si>
  <si>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</si>
  <si>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</si>
  <si>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</si>
  <si>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</si>
  <si>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</si>
  <si>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</si>
  <si>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</si>
  <si>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</si>
  <si>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</si>
  <si>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</si>
  <si>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</si>
  <si>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</si>
  <si>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</si>
  <si>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</si>
  <si>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</si>
  <si>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</si>
  <si>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</si>
  <si>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</si>
  <si>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</si>
  <si>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</si>
  <si>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</si>
  <si>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</si>
  <si>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</si>
  <si>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</si>
  <si>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</si>
  <si>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</si>
  <si>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</si>
  <si>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</si>
  <si>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</si>
  <si>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</si>
  <si>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</si>
  <si>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</si>
  <si>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</si>
  <si>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</si>
  <si>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</si>
  <si>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</si>
  <si>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</si>
  <si>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</si>
  <si>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</si>
  <si>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</si>
  <si>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</si>
  <si>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</si>
  <si>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</si>
  <si>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</si>
  <si>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</si>
  <si>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</si>
  <si>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</si>
  <si>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</si>
  <si>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</si>
  <si>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</si>
  <si>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</si>
  <si>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</si>
  <si>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</si>
  <si>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</si>
  <si>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</si>
  <si>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</si>
  <si>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</si>
  <si>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</si>
  <si>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</si>
  <si>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</si>
  <si>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</si>
  <si>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</si>
  <si>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</si>
  <si>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</si>
  <si>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</si>
  <si>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</si>
  <si>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</si>
  <si>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</si>
  <si>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</si>
  <si>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</si>
  <si>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</si>
  <si>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</si>
  <si>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</si>
  <si>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</si>
  <si>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</si>
  <si>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</si>
  <si>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</si>
  <si>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</si>
  <si>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</si>
  <si>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</si>
  <si>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</si>
  <si>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</si>
  <si>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</si>
  <si>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</si>
  <si>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</si>
  <si>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</si>
  <si>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</si>
  <si>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</si>
  <si>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</si>
  <si>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</si>
  <si>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</si>
  <si>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</si>
  <si>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</si>
  <si>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</si>
  <si>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</si>
  <si>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</si>
  <si>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</si>
  <si>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</si>
  <si>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</si>
  <si>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</si>
  <si>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</si>
  <si>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</si>
  <si>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</si>
  <si>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</si>
  <si>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</si>
  <si>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</si>
  <si>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</si>
  <si>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</si>
  <si>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</si>
  <si>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</si>
  <si>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</si>
  <si>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</si>
  <si>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</si>
  <si>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</si>
  <si>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</si>
  <si>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</si>
  <si>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</si>
  <si>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</si>
  <si>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</si>
  <si>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</si>
  <si>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</si>
  <si>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</si>
  <si>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</si>
  <si>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</si>
  <si>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</si>
  <si>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</si>
  <si>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</si>
  <si>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</si>
  <si>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</si>
  <si>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</si>
  <si>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</si>
  <si>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</si>
  <si>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</si>
  <si>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</si>
  <si>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</si>
  <si>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</si>
  <si>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</si>
  <si>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</si>
  <si>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</si>
  <si>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</si>
  <si>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</si>
  <si>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</si>
  <si>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</si>
  <si>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</si>
  <si>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</si>
  <si>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</si>
  <si>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</si>
  <si>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</si>
  <si>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</si>
  <si>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</si>
  <si>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</si>
  <si>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</si>
  <si>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</si>
  <si>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</si>
  <si>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</si>
  <si>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</si>
  <si>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</si>
  <si>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</si>
  <si>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</si>
  <si>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</si>
  <si>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</si>
  <si>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</si>
  <si>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</si>
  <si>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</si>
  <si>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</si>
  <si>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</si>
  <si>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</si>
  <si>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</si>
  <si>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</si>
  <si>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</si>
  <si>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</si>
  <si>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</si>
  <si>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</si>
  <si>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</si>
  <si>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</si>
  <si>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</si>
  <si>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</si>
  <si>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</si>
  <si>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</si>
  <si>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</si>
  <si>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</si>
  <si>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</si>
  <si>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</si>
  <si>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</si>
  <si>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</si>
  <si>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</si>
  <si>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</si>
  <si>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</si>
  <si>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</si>
  <si>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</si>
  <si>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</si>
  <si>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</si>
  <si>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</si>
  <si>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</si>
  <si>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</si>
  <si>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</si>
  <si>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</si>
  <si>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</si>
  <si>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</si>
  <si>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</si>
  <si>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</si>
  <si>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</si>
  <si>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</si>
  <si>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</si>
  <si>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</si>
  <si>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</si>
  <si>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</si>
  <si>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</si>
  <si>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</si>
  <si>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</si>
  <si>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</si>
  <si>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</si>
  <si>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</si>
  <si>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</si>
  <si>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</si>
  <si>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</si>
  <si>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</si>
  <si>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</si>
  <si>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</si>
  <si>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</si>
  <si>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</si>
  <si>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</si>
  <si>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</si>
  <si>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</si>
  <si>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</si>
  <si>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</si>
  <si>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</si>
  <si>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</si>
  <si>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</si>
  <si>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</si>
  <si>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</si>
  <si>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</si>
  <si>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</si>
  <si>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</si>
  <si>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</si>
  <si>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</si>
  <si>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</si>
  <si>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</si>
  <si>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</si>
  <si>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</si>
  <si>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</si>
  <si>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</si>
  <si>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</si>
  <si>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</si>
  <si>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</si>
  <si>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</si>
  <si>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</si>
  <si>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</si>
  <si>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</si>
  <si>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</si>
  <si>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</si>
  <si>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</si>
  <si>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</si>
  <si>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</si>
  <si>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</si>
  <si>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</si>
  <si>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</si>
  <si>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</si>
  <si>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</si>
  <si>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</si>
  <si>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</si>
  <si>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</si>
  <si>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</si>
  <si>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</si>
  <si>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</si>
  <si>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</si>
  <si>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</si>
  <si>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</si>
  <si>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</si>
  <si>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</si>
  <si>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</si>
  <si>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</si>
  <si>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</si>
  <si>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</si>
  <si>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</si>
  <si>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</si>
  <si>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</si>
  <si>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</si>
  <si>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</si>
  <si>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</si>
  <si>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</si>
  <si>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</si>
  <si>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</si>
  <si>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</si>
  <si>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</si>
  <si>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</si>
  <si>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</si>
  <si>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</si>
  <si>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</si>
  <si>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</si>
  <si>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</si>
  <si>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</si>
  <si>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</si>
  <si>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</si>
  <si>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</si>
  <si>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</si>
  <si>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</si>
  <si>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</si>
  <si>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</si>
  <si>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</si>
  <si>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</si>
  <si>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</si>
  <si>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</si>
  <si>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</si>
  <si>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</si>
  <si>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</si>
  <si>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</si>
  <si>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</si>
  <si>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</si>
  <si>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</si>
  <si>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</si>
  <si>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</si>
  <si>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</si>
  <si>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</si>
  <si>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</si>
  <si>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</si>
  <si>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</si>
  <si>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</si>
  <si>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</si>
  <si>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</si>
  <si>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</si>
  <si>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</si>
  <si>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</si>
  <si>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</si>
  <si>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</si>
  <si>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</si>
  <si>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</si>
  <si>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</si>
  <si>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</si>
  <si>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</si>
  <si>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</si>
  <si>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</si>
  <si>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</si>
  <si>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</si>
  <si>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</si>
  <si>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</si>
  <si>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</si>
  <si>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</si>
  <si>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</si>
  <si>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</si>
  <si>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</si>
  <si>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</si>
  <si>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</si>
  <si>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</si>
  <si>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</si>
  <si>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</si>
  <si>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</si>
  <si>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</si>
  <si>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</si>
  <si>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</si>
  <si>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</si>
  <si>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</si>
  <si>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</si>
  <si>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</si>
  <si>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</si>
  <si>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</si>
  <si>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</si>
  <si>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</si>
  <si>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</si>
  <si>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</si>
  <si>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</si>
  <si>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</si>
  <si>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</si>
  <si>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</si>
  <si>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</si>
  <si>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</si>
  <si>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</si>
  <si>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</si>
  <si>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</si>
  <si>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</si>
  <si>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</si>
  <si>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</si>
  <si>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</si>
  <si>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</si>
  <si>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</si>
  <si>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</si>
  <si>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</si>
  <si>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</si>
  <si>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</si>
  <si>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</si>
  <si>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</si>
  <si>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</si>
  <si>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</si>
  <si>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</si>
  <si>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</si>
  <si>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</si>
  <si>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</si>
  <si>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</si>
  <si>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</si>
  <si>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</si>
  <si>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</si>
  <si>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</si>
  <si>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</si>
  <si>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</si>
  <si>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</si>
  <si>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</si>
  <si>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</si>
  <si>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</si>
  <si>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</si>
  <si>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</si>
  <si>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</si>
  <si>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</si>
  <si>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</si>
  <si>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</si>
  <si>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</si>
  <si>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</si>
  <si>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</si>
  <si>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</si>
  <si>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</si>
  <si>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</si>
  <si>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</si>
  <si>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</si>
  <si>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</si>
  <si>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</si>
  <si>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</si>
  <si>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</si>
  <si>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</si>
  <si>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</si>
  <si>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</si>
  <si>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</si>
  <si>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</si>
  <si>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</si>
  <si>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</si>
  <si>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</si>
  <si>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</si>
  <si>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</si>
  <si>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</si>
  <si>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</si>
  <si>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</si>
  <si>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</si>
  <si>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</si>
  <si>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</si>
  <si>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</si>
  <si>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</si>
  <si>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</si>
  <si>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</si>
  <si>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</si>
  <si>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</si>
  <si>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</si>
  <si>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</si>
  <si>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</si>
  <si>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</si>
  <si>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</si>
  <si>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</si>
  <si>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</si>
  <si>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</si>
  <si>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</si>
  <si>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</si>
  <si>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</si>
  <si>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</si>
  <si>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</si>
  <si>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</si>
  <si>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</si>
  <si>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</si>
  <si>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</si>
  <si>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</si>
  <si>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</si>
  <si>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</si>
  <si>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</si>
  <si>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</si>
  <si>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</si>
  <si>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</si>
  <si>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</si>
  <si>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</si>
  <si>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</si>
  <si>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</si>
  <si>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</si>
  <si>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</si>
  <si>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</si>
  <si>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</si>
  <si>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</si>
  <si>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</si>
  <si>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</si>
  <si>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</si>
  <si>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</si>
  <si>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</si>
  <si>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</si>
  <si>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</si>
  <si>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</si>
  <si>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</si>
  <si>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</si>
  <si>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</si>
  <si>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</si>
  <si>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</si>
  <si>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</si>
  <si>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</si>
  <si>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</si>
  <si>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</si>
  <si>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</si>
  <si>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</si>
  <si>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</si>
  <si>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</si>
  <si>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</si>
  <si>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</si>
  <si>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</si>
  <si>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</si>
  <si>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</si>
  <si>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</si>
  <si>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</si>
  <si>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</si>
  <si>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</si>
  <si>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</si>
  <si>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</si>
  <si>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</si>
  <si>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</si>
  <si>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</si>
  <si>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</si>
  <si>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</si>
  <si>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</si>
  <si>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</si>
  <si>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</si>
  <si>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</si>
  <si>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</si>
  <si>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</si>
  <si>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</si>
  <si>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</si>
  <si>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</si>
  <si>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</si>
  <si>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</si>
  <si>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</si>
  <si>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</si>
  <si>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</si>
  <si>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</si>
  <si>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</si>
  <si>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</si>
  <si>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</si>
  <si>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</si>
  <si>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</si>
  <si>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</si>
  <si>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</si>
  <si>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</si>
  <si>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</si>
  <si>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</si>
  <si>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</si>
  <si>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</si>
  <si>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</si>
  <si>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</si>
  <si>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</si>
  <si>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</si>
  <si>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</si>
  <si>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</si>
  <si>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</si>
  <si>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</si>
  <si>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</si>
  <si>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</si>
  <si>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</si>
  <si>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</si>
  <si>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</si>
  <si>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</si>
  <si>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</si>
  <si>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</si>
  <si>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</si>
  <si>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</si>
  <si>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</si>
  <si>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</si>
  <si>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</si>
  <si>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</si>
  <si>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</si>
  <si>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</si>
  <si>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</si>
  <si>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</si>
  <si>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</si>
  <si>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</si>
  <si>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</si>
  <si>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</si>
  <si>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</si>
  <si>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</si>
  <si>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</si>
  <si>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</si>
  <si>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</si>
  <si>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</si>
  <si>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</si>
  <si>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</si>
  <si>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</si>
  <si>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</si>
  <si>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</si>
  <si>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</si>
  <si>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</si>
  <si>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</si>
  <si>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</si>
  <si>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</si>
  <si>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</si>
  <si>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</si>
  <si>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</si>
  <si>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</si>
  <si>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</si>
  <si>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</si>
  <si>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</si>
  <si>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</si>
  <si>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</si>
  <si>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</si>
  <si>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</si>
  <si>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</si>
  <si>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</si>
  <si>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</si>
  <si>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</si>
  <si>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</si>
  <si>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</si>
  <si>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</si>
  <si>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</si>
  <si>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</si>
  <si>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</si>
  <si>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</si>
  <si>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</si>
  <si>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</si>
  <si>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</si>
  <si>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</si>
  <si>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</si>
  <si>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</si>
  <si>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</si>
  <si>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</si>
  <si>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</si>
  <si>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</si>
  <si>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</si>
  <si>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</si>
  <si>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</si>
  <si>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</si>
  <si>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</si>
  <si>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</si>
  <si>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</si>
  <si>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</si>
  <si>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</si>
  <si>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</si>
  <si>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</si>
  <si>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</si>
  <si>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</si>
  <si>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</si>
  <si>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</si>
  <si>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</si>
  <si>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</si>
  <si>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</si>
  <si>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</si>
  <si>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</si>
  <si>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</si>
  <si>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</si>
  <si>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</si>
  <si>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</si>
  <si>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</si>
  <si>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</si>
  <si>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</si>
  <si>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</si>
  <si>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</si>
  <si>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</si>
  <si>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</si>
  <si>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</si>
  <si>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</si>
  <si>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</si>
  <si>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</si>
  <si>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</si>
  <si>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</si>
  <si>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</si>
  <si>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</si>
  <si>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</si>
  <si>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</si>
  <si>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</si>
  <si>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</si>
  <si>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</si>
  <si>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</si>
  <si>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</si>
  <si>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</si>
  <si>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</si>
  <si>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</si>
  <si>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</si>
  <si>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</si>
  <si>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</si>
  <si>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</si>
  <si>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</si>
  <si>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</si>
  <si>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</si>
  <si>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</si>
  <si>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</si>
  <si>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</si>
  <si>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</si>
  <si>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</si>
  <si>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</si>
  <si>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</si>
  <si>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</si>
  <si>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</si>
  <si>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</si>
  <si>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</si>
  <si>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</si>
  <si>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</si>
  <si>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</si>
  <si>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</si>
  <si>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</si>
  <si>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</si>
  <si>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</si>
  <si>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</si>
  <si>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</si>
  <si>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</si>
  <si>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</si>
  <si>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</si>
  <si>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</si>
  <si>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</si>
  <si>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</si>
  <si>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</si>
  <si>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</si>
  <si>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</si>
  <si>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</si>
  <si>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</si>
  <si>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</si>
  <si>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</si>
  <si>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</si>
  <si>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</si>
  <si>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</si>
  <si>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</si>
  <si>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</si>
  <si>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</si>
  <si>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</si>
  <si>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</si>
  <si>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</si>
  <si>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</si>
  <si>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</si>
  <si>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</si>
  <si>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</si>
  <si>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</si>
  <si>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</si>
  <si>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</si>
  <si>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</si>
  <si>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</si>
  <si>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</si>
  <si>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</si>
  <si>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</si>
  <si>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</si>
  <si>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</si>
  <si>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</si>
  <si>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</si>
  <si>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</si>
  <si>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</si>
  <si>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</si>
  <si>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</si>
  <si>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</si>
  <si>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</si>
  <si>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</si>
  <si>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</si>
  <si>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</si>
  <si>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</si>
  <si>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</si>
  <si>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</si>
  <si>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</si>
  <si>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</si>
  <si>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</si>
  <si>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</si>
  <si>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</si>
  <si>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</si>
  <si>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</si>
  <si>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</si>
  <si>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</si>
  <si>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</si>
  <si>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</si>
  <si>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</si>
  <si>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</si>
  <si>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</si>
  <si>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</si>
  <si>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</si>
  <si>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</si>
  <si>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</si>
  <si>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</si>
  <si>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</si>
  <si>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</si>
  <si>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</si>
  <si>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</si>
  <si>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</si>
  <si>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</si>
  <si>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</si>
  <si>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</si>
  <si>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</si>
  <si>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</si>
  <si>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</si>
  <si>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</si>
  <si>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</si>
  <si>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</si>
  <si>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</si>
  <si>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</si>
  <si>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</si>
  <si>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</si>
  <si>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</si>
  <si>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</si>
  <si>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</si>
  <si>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</si>
  <si>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</si>
  <si>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</si>
  <si>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</si>
  <si>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</si>
  <si>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</si>
  <si>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</si>
  <si>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</si>
  <si>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</si>
  <si>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</si>
  <si>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</si>
  <si>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</si>
  <si>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</si>
  <si>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</si>
  <si>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</si>
  <si>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</si>
  <si>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</si>
  <si>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</si>
  <si>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</si>
  <si>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</si>
  <si>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</si>
  <si>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</si>
  <si>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</si>
  <si>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</si>
  <si>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</si>
  <si>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</si>
  <si>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</si>
  <si>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</si>
  <si>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</si>
  <si>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</si>
  <si>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</si>
  <si>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</si>
  <si>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</si>
  <si>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</si>
  <si>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</si>
  <si>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</si>
  <si>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</si>
  <si>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</si>
  <si>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</si>
  <si>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</si>
  <si>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</si>
  <si>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</si>
  <si>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</si>
  <si>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</si>
  <si>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</si>
  <si>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</si>
  <si>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</si>
  <si>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</si>
  <si>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</si>
  <si>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</si>
  <si>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</si>
  <si>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</si>
  <si>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</si>
  <si>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</si>
  <si>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</si>
  <si>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</si>
  <si>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</si>
  <si>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</si>
  <si>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</si>
  <si>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</si>
  <si>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</si>
  <si>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</si>
  <si>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</si>
  <si>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</si>
  <si>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</si>
  <si>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</si>
  <si>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</si>
  <si>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</si>
  <si>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</si>
  <si>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</si>
  <si>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</si>
  <si>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</si>
  <si>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</si>
  <si>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</si>
  <si>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</si>
  <si>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</si>
  <si>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</si>
  <si>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</si>
  <si>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</si>
  <si>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</si>
  <si>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</si>
  <si>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</si>
  <si>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</si>
  <si>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</si>
  <si>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</si>
  <si>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</si>
  <si>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</si>
  <si>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</si>
  <si>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</si>
  <si>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</si>
  <si>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</si>
  <si>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</si>
  <si>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</si>
  <si>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</si>
  <si>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</si>
  <si>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</si>
  <si>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</si>
  <si>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</si>
  <si>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</si>
  <si>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</si>
  <si>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</si>
  <si>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</si>
  <si>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</si>
  <si>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</si>
  <si>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</si>
  <si>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</si>
  <si>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</si>
  <si>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</si>
  <si>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</si>
  <si>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</si>
  <si>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</si>
  <si>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</si>
  <si>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</si>
  <si>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</si>
  <si>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</si>
  <si>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</si>
  <si>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</si>
  <si>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</si>
  <si>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</si>
  <si>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</si>
  <si>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</si>
  <si>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</si>
  <si>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</si>
  <si>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</si>
  <si>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</si>
  <si>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</si>
  <si>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</si>
  <si>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</si>
  <si>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</si>
  <si>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</si>
  <si>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</si>
  <si>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</si>
  <si>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</si>
  <si>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</si>
  <si>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</si>
  <si>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</si>
  <si>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</si>
  <si>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</si>
  <si>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</si>
  <si>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</si>
  <si>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</si>
  <si>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</si>
  <si>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</si>
  <si>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</si>
  <si>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</si>
  <si>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</si>
  <si>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</si>
  <si>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</si>
  <si>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</si>
  <si>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</si>
  <si>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</si>
  <si>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</si>
  <si>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</si>
  <si>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</si>
  <si>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</si>
  <si>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</si>
  <si>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</si>
  <si>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</si>
  <si>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</si>
  <si>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</si>
  <si>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</si>
  <si>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</si>
  <si>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</si>
  <si>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</si>
  <si>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</si>
  <si>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</si>
  <si>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</si>
  <si>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</si>
  <si>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</si>
  <si>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</si>
  <si>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</si>
  <si>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</si>
  <si>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</si>
  <si>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</si>
  <si>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</si>
  <si>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</si>
  <si>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</si>
  <si>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</si>
  <si>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</si>
  <si>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</si>
  <si>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</si>
  <si>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</si>
  <si>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</si>
  <si>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</si>
  <si>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</si>
  <si>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</si>
  <si>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</si>
  <si>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</si>
  <si>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</si>
  <si>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</si>
  <si>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</si>
  <si>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</si>
  <si>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</si>
  <si>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</si>
  <si>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</si>
  <si>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</si>
  <si>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</si>
  <si>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</si>
  <si>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</si>
  <si>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</si>
  <si>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</si>
  <si>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</si>
  <si>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</si>
  <si>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</si>
  <si>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</si>
  <si>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</si>
  <si>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</si>
  <si>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</si>
  <si>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</si>
  <si>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</si>
  <si>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</si>
  <si>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</si>
  <si>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</si>
  <si>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</si>
  <si>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</si>
  <si>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</si>
  <si>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</si>
  <si>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</si>
  <si>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</si>
  <si>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</si>
  <si>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</si>
  <si>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</si>
  <si>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</si>
  <si>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</si>
  <si>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</si>
  <si>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</si>
  <si>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</si>
  <si>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</si>
  <si>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</si>
  <si>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</si>
  <si>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</si>
  <si>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</si>
  <si>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</si>
  <si>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</si>
  <si>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</si>
  <si>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</si>
  <si>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</si>
  <si>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</si>
  <si>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</si>
  <si>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</si>
  <si>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</si>
  <si>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</si>
  <si>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</si>
  <si>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</si>
  <si>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</si>
  <si>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</si>
  <si>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</si>
  <si>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</si>
  <si>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</si>
  <si>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</si>
  <si>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</si>
  <si>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</si>
  <si>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</si>
  <si>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</si>
  <si>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</si>
  <si>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</si>
  <si>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</si>
  <si>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</si>
  <si>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</si>
  <si>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</si>
  <si>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</si>
  <si>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</si>
  <si>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</si>
  <si>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</si>
  <si>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</si>
  <si>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</si>
  <si>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</si>
  <si>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</si>
  <si>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</si>
  <si>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</si>
  <si>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</si>
  <si>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</si>
  <si>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</si>
  <si>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</si>
  <si>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</si>
  <si>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</si>
  <si>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</si>
  <si>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</si>
  <si>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</si>
  <si>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</si>
  <si>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</si>
  <si>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</si>
  <si>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</si>
  <si>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</si>
  <si>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</si>
  <si>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</si>
  <si>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</si>
  <si>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</si>
  <si>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</si>
  <si>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</si>
  <si>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</si>
  <si>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</si>
  <si>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</si>
  <si>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</si>
  <si>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</si>
  <si>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</si>
  <si>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</si>
  <si>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</si>
  <si>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</si>
  <si>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</si>
  <si>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</si>
  <si>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</si>
  <si>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</si>
  <si>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</si>
  <si>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</si>
  <si>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</si>
  <si>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</si>
  <si>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</si>
  <si>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</si>
  <si>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</si>
  <si>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</si>
  <si>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</si>
  <si>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</si>
  <si>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</si>
  <si>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</si>
  <si>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</si>
  <si>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</si>
  <si>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</si>
  <si>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</si>
  <si>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</si>
  <si>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</si>
  <si>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</si>
  <si>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</si>
  <si>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</si>
  <si>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</si>
  <si>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</si>
  <si>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</si>
  <si>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</si>
  <si>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</si>
  <si>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</si>
  <si>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</si>
  <si>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</si>
  <si>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</si>
  <si>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</si>
  <si>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</si>
  <si>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</si>
  <si>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</si>
  <si>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</si>
  <si>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</si>
  <si>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</si>
  <si>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</si>
  <si>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</si>
  <si>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</si>
  <si>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</si>
  <si>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</si>
  <si>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</si>
  <si>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</si>
  <si>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</si>
  <si>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</si>
  <si>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</si>
  <si>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</si>
  <si>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</si>
  <si>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</si>
  <si>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</si>
  <si>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</si>
  <si>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</si>
  <si>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</si>
  <si>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</si>
  <si>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</si>
  <si>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</si>
  <si>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</si>
  <si>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</si>
  <si>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</si>
  <si>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</si>
  <si>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</si>
  <si>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</si>
  <si>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</si>
  <si>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</si>
  <si>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</si>
  <si>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</si>
  <si>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</si>
  <si>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</si>
  <si>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</si>
  <si>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</si>
  <si>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</si>
  <si>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</si>
  <si>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</si>
  <si>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</si>
  <si>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</si>
  <si>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</si>
  <si>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</si>
  <si>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</si>
  <si>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</si>
  <si>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</si>
  <si>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</si>
  <si>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</si>
  <si>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</si>
  <si>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</si>
  <si>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</si>
  <si>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</si>
  <si>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</si>
  <si>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</si>
  <si>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</si>
  <si>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</si>
  <si>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</si>
  <si>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</si>
  <si>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</si>
  <si>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</si>
  <si>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</si>
  <si>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</si>
  <si>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</si>
  <si>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</si>
  <si>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</si>
  <si>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</si>
  <si>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</si>
  <si>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</si>
  <si>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</si>
  <si>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</si>
  <si>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</si>
  <si>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</si>
  <si>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</si>
  <si>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</si>
  <si>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</si>
  <si>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</si>
  <si>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</si>
  <si>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</si>
  <si>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</si>
  <si>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</si>
  <si>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</si>
  <si>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</si>
  <si>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</si>
  <si>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</si>
  <si>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</si>
  <si>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</si>
  <si>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</si>
  <si>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</si>
  <si>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</si>
  <si>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</si>
  <si>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</si>
  <si>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</si>
  <si>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</si>
  <si>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</si>
  <si>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</si>
  <si>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</si>
  <si>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</si>
  <si>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</si>
  <si>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</si>
  <si>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</si>
  <si>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</si>
  <si>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</si>
  <si>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</si>
  <si>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</si>
  <si>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</si>
  <si>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</si>
  <si>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</si>
  <si>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</si>
  <si>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</si>
  <si>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</si>
  <si>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</si>
  <si>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</si>
  <si>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</si>
  <si>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</si>
  <si>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</si>
  <si>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</si>
  <si>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</si>
  <si>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</si>
  <si>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</si>
  <si>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</si>
  <si>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</si>
  <si>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</si>
  <si>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</si>
  <si>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</si>
  <si>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</si>
  <si>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</si>
  <si>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</si>
  <si>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</si>
  <si>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</si>
  <si>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</si>
  <si>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</si>
  <si>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</si>
  <si>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</si>
  <si>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</si>
  <si>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</si>
  <si>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</si>
  <si>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</si>
  <si>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</si>
  <si>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</si>
  <si>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</si>
  <si>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</si>
  <si>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</si>
  <si>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</si>
  <si>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</si>
  <si>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</si>
  <si>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</si>
  <si>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</si>
  <si>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</si>
  <si>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</si>
  <si>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</si>
  <si>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</si>
  <si>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</si>
  <si>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</si>
  <si>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</si>
  <si>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</si>
  <si>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</si>
  <si>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</si>
  <si>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</si>
  <si>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</si>
  <si>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</si>
  <si>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</si>
  <si>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</si>
  <si>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</si>
  <si>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</si>
  <si>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</si>
  <si>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</si>
  <si>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</si>
  <si>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</si>
  <si>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</si>
  <si>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</si>
  <si>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</si>
  <si>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</si>
  <si>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</si>
  <si>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</si>
  <si>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</si>
  <si>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</si>
  <si>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</si>
  <si>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</si>
  <si>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</si>
  <si>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</si>
  <si>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</si>
  <si>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</si>
  <si>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</si>
  <si>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</si>
  <si>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</si>
  <si>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</si>
  <si>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</si>
  <si>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</si>
  <si>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</si>
  <si>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</si>
  <si>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</si>
  <si>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</si>
  <si>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</si>
  <si>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</si>
  <si>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</si>
  <si>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</si>
  <si>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</si>
  <si>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</si>
  <si>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</si>
  <si>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</si>
  <si>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</si>
  <si>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</si>
  <si>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</si>
  <si>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</si>
  <si>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</si>
  <si>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</si>
  <si>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</si>
  <si>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</si>
  <si>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</si>
  <si>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</si>
  <si>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</si>
  <si>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</si>
  <si>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</si>
  <si>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</si>
  <si>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</si>
  <si>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</si>
  <si>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</si>
  <si>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</si>
  <si>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</si>
  <si>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</si>
  <si>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</si>
  <si>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</si>
  <si>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</si>
  <si>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</si>
  <si>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</si>
  <si>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</si>
  <si>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</si>
  <si>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</si>
  <si>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</si>
  <si>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</si>
  <si>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</si>
  <si>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</si>
  <si>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</si>
  <si>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</si>
  <si>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</si>
  <si>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</si>
  <si>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</si>
  <si>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</si>
  <si>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</si>
  <si>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</si>
  <si>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</si>
  <si>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</si>
  <si>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</si>
  <si>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</si>
  <si>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</si>
  <si>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</si>
  <si>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</si>
  <si>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</si>
  <si>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</si>
  <si>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</si>
  <si>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</si>
  <si>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</si>
  <si>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</si>
  <si>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</si>
  <si>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</si>
  <si>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</si>
  <si>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</si>
  <si>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</si>
  <si>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</si>
  <si>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</si>
  <si>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</si>
  <si>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</si>
  <si>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</si>
  <si>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</si>
  <si>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</si>
  <si>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</si>
  <si>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</si>
  <si>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</si>
  <si>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</si>
  <si>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</si>
  <si>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</si>
  <si>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</si>
  <si>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</si>
  <si>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</si>
  <si>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</si>
  <si>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</si>
  <si>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</si>
  <si>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</si>
  <si>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</si>
  <si>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</si>
  <si>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</si>
  <si>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</si>
  <si>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</si>
  <si>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</si>
  <si>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</si>
  <si>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</si>
  <si>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</si>
  <si>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</si>
  <si>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</si>
  <si>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</si>
  <si>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</si>
  <si>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</si>
  <si>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</si>
  <si>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</si>
  <si>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</si>
  <si>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</si>
  <si>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</si>
  <si>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</si>
  <si>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</si>
  <si>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</si>
  <si>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</si>
  <si>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</si>
  <si>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</si>
  <si>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</si>
  <si>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</si>
  <si>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</si>
  <si>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</si>
  <si>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</si>
  <si>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</si>
  <si>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</si>
  <si>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</si>
  <si>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</si>
  <si>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</si>
  <si>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</si>
  <si>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</si>
  <si>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</si>
  <si>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</si>
  <si>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</si>
  <si>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</si>
  <si>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</si>
  <si>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</si>
  <si>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</si>
  <si>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</si>
  <si>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</si>
  <si>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</si>
  <si>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</si>
  <si>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</si>
  <si>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</si>
  <si>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</si>
  <si>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</si>
  <si>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</si>
  <si>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</si>
  <si>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</si>
  <si>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</si>
  <si>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</si>
  <si>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</si>
  <si>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</si>
  <si>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</si>
  <si>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</si>
  <si>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</si>
  <si>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</si>
  <si>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</si>
  <si>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</si>
  <si>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</si>
  <si>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</si>
  <si>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</si>
  <si>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</si>
  <si>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</si>
  <si>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</si>
  <si>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</si>
  <si>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</si>
  <si>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</si>
  <si>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</si>
  <si>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</si>
  <si>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</si>
  <si>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</si>
  <si>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</si>
  <si>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</si>
  <si>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</si>
  <si>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</si>
  <si>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</si>
  <si>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</si>
  <si>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</si>
  <si>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</si>
  <si>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</si>
  <si>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</si>
  <si>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</si>
  <si>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</si>
  <si>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</si>
  <si>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</si>
  <si>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</si>
  <si>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</si>
  <si>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</si>
  <si>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</si>
  <si>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</si>
  <si>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</si>
  <si>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</si>
  <si>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</si>
  <si>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</si>
  <si>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</si>
  <si>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</si>
  <si>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</si>
  <si>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</si>
  <si>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</si>
  <si>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</si>
  <si>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</si>
  <si>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</si>
  <si>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</si>
  <si>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</si>
  <si>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</si>
  <si>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</si>
  <si>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</si>
  <si>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</si>
  <si>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</si>
  <si>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</si>
  <si>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</si>
  <si>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</si>
  <si>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</si>
  <si>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</si>
  <si>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</si>
  <si>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</si>
  <si>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</si>
  <si>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</si>
  <si>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</si>
  <si>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</si>
  <si>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</si>
  <si>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</si>
  <si>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</si>
  <si>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</si>
  <si>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</si>
  <si>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</si>
  <si>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</si>
  <si>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</si>
  <si>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</si>
  <si>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</si>
  <si>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</si>
  <si>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</si>
  <si>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</si>
  <si>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</si>
  <si>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</si>
  <si>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</si>
  <si>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</si>
  <si>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</si>
  <si>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</si>
  <si>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</si>
  <si>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</si>
  <si>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</si>
  <si>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</si>
  <si>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</si>
  <si>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</si>
  <si>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</si>
  <si>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</si>
  <si>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</si>
  <si>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</si>
  <si>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</si>
  <si>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</si>
  <si>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</si>
  <si>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</si>
  <si>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</si>
  <si>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</si>
  <si>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</si>
  <si>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</si>
  <si>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</si>
  <si>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</si>
  <si>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</si>
  <si>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</si>
  <si>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</si>
  <si>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</si>
  <si>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</si>
  <si>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</si>
  <si>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</si>
  <si>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</si>
  <si>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</si>
  <si>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</si>
  <si>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</si>
  <si>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</si>
  <si>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</si>
  <si>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</si>
  <si>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</si>
  <si>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</si>
  <si>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</si>
  <si>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</si>
  <si>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</si>
  <si>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</si>
  <si>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</si>
  <si>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</si>
  <si>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</si>
  <si>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</si>
  <si>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</si>
  <si>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</si>
  <si>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</si>
  <si>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</si>
  <si>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</si>
  <si>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</si>
  <si>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</si>
  <si>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</si>
  <si>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</si>
  <si>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</si>
  <si>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</si>
  <si>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</si>
  <si>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</si>
  <si>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</si>
  <si>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</si>
  <si>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</si>
  <si>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</si>
  <si>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</si>
  <si>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</si>
  <si>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</si>
  <si>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</si>
  <si>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</si>
  <si>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</si>
  <si>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</si>
  <si>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</si>
  <si>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</si>
  <si>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</si>
  <si>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</si>
  <si>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</si>
  <si>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</si>
  <si>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</si>
  <si>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</si>
  <si>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</si>
  <si>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</si>
  <si>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</si>
  <si>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</si>
  <si>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</si>
  <si>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</si>
  <si>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</si>
  <si>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</si>
  <si>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</si>
  <si>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</si>
  <si>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</si>
  <si>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</si>
  <si>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</si>
  <si>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</si>
  <si>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</si>
  <si>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</si>
  <si>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</si>
  <si>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</si>
  <si>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</si>
  <si>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</si>
  <si>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</si>
  <si>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</si>
  <si>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</si>
  <si>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</si>
  <si>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</si>
  <si>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</si>
  <si>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</si>
  <si>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</si>
  <si>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</si>
  <si>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</si>
  <si>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</si>
  <si>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</si>
  <si>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</si>
  <si>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</si>
  <si>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</si>
  <si>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</si>
  <si>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</si>
  <si>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</si>
  <si>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</si>
  <si>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</si>
  <si>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</si>
  <si>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</si>
  <si>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</si>
  <si>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</si>
  <si>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</si>
  <si>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</si>
  <si>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</si>
  <si>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</si>
  <si>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</si>
  <si>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</si>
  <si>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</si>
  <si>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</si>
  <si>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</si>
  <si>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</si>
  <si>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</si>
  <si>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</si>
  <si>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</si>
  <si>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</si>
  <si>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</si>
  <si>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</si>
  <si>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</si>
  <si>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</si>
  <si>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</si>
  <si>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</si>
  <si>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</si>
  <si>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</si>
  <si>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</si>
  <si>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</si>
  <si>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</si>
  <si>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</si>
  <si>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</si>
  <si>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</si>
  <si>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</si>
  <si>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</si>
  <si>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</si>
  <si>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</si>
  <si>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</si>
  <si>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</si>
  <si>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</si>
  <si>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</si>
  <si>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</si>
  <si>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</si>
  <si>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</si>
  <si>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</si>
  <si>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</si>
  <si>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</si>
  <si>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</si>
  <si>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</si>
  <si>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</si>
  <si>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</si>
  <si>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</si>
  <si>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</si>
  <si>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</si>
  <si>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</si>
  <si>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</si>
  <si>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</si>
  <si>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</si>
  <si>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</si>
  <si>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</si>
  <si>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</si>
  <si>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</si>
  <si>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</si>
  <si>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</si>
  <si>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</si>
  <si>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</si>
  <si>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</si>
  <si>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</si>
  <si>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</si>
  <si>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</si>
  <si>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</si>
  <si>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</si>
  <si>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</si>
  <si>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</si>
  <si>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</si>
  <si>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</si>
  <si>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</si>
  <si>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</si>
  <si>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</si>
  <si>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</si>
  <si>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</si>
  <si>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</si>
  <si>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</si>
  <si>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</si>
  <si>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</si>
  <si>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</si>
  <si>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</si>
  <si>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</si>
  <si>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</si>
  <si>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</si>
  <si>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</si>
  <si>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</si>
  <si>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</si>
  <si>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</si>
  <si>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</si>
  <si>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</si>
  <si>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</si>
  <si>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</si>
  <si>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</si>
  <si>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</si>
  <si>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</si>
  <si>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</si>
  <si>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</si>
  <si>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</si>
  <si>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</si>
  <si>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</si>
  <si>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</si>
  <si>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</si>
  <si>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</si>
  <si>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</si>
  <si>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</si>
  <si>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</si>
  <si>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</si>
  <si>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</si>
  <si>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</si>
  <si>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</si>
  <si>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</si>
  <si>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</si>
  <si>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</si>
  <si>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</si>
  <si>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</si>
  <si>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</si>
  <si>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</si>
  <si>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</si>
  <si>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</si>
  <si>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</si>
  <si>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</si>
  <si>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</si>
  <si>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</si>
  <si>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</si>
  <si>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</si>
  <si>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</si>
  <si>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</si>
  <si>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</si>
  <si>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</si>
  <si>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</si>
  <si>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</si>
  <si>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</si>
  <si>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</si>
  <si>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</si>
  <si>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</si>
  <si>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</si>
  <si>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</si>
  <si>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</si>
  <si>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</si>
  <si>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</si>
  <si>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</si>
  <si>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</si>
  <si>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</si>
  <si>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</si>
  <si>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</si>
  <si>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</si>
  <si>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</si>
  <si>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</si>
  <si>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</si>
  <si>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</si>
  <si>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</si>
  <si>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</si>
  <si>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</si>
  <si>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</si>
  <si>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</si>
  <si>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</si>
  <si>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</si>
  <si>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</si>
  <si>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</si>
  <si>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</si>
  <si>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</si>
  <si>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</si>
  <si>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</si>
  <si>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</si>
  <si>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</si>
  <si>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</si>
  <si>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</si>
  <si>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</si>
  <si>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</si>
  <si>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</si>
  <si>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</si>
  <si>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</si>
  <si>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</si>
  <si>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</si>
  <si>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</si>
  <si>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</si>
  <si>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</si>
  <si>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</si>
  <si>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</si>
  <si>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</si>
  <si>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</si>
  <si>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</si>
  <si>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</si>
  <si>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</si>
  <si>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</si>
  <si>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</si>
  <si>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</si>
  <si>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</si>
  <si>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</si>
  <si>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</si>
  <si>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</si>
  <si>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</si>
  <si>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</si>
  <si>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</si>
  <si>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</si>
  <si>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</si>
  <si>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</si>
  <si>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</si>
  <si>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</si>
  <si>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</si>
  <si>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</si>
  <si>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</si>
  <si>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</si>
  <si>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</si>
  <si>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</si>
  <si>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</si>
  <si>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</si>
  <si>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</si>
  <si>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</si>
  <si>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</si>
  <si>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</si>
  <si>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</si>
  <si>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</si>
  <si>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</si>
  <si>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</si>
  <si>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</si>
  <si>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</si>
  <si>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</si>
  <si>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</si>
  <si>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</si>
  <si>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</si>
  <si>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</si>
  <si>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</si>
  <si>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</si>
  <si>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</si>
  <si>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</si>
  <si>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</si>
  <si>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</si>
  <si>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</si>
  <si>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</si>
  <si>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</si>
  <si>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</si>
  <si>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</si>
  <si>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</si>
  <si>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</si>
  <si>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</si>
  <si>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</si>
  <si>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</si>
  <si>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</si>
  <si>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</si>
  <si>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</si>
  <si>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</si>
  <si>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</si>
  <si>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</si>
  <si>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</si>
  <si>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</si>
  <si>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</si>
  <si>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</si>
  <si>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</si>
  <si>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</si>
  <si>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</si>
  <si>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</si>
  <si>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</si>
  <si>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</si>
  <si>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</si>
  <si>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</si>
  <si>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</si>
  <si>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</si>
  <si>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</si>
  <si>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</si>
  <si>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</si>
  <si>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</si>
  <si>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</si>
  <si>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</si>
  <si>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</si>
  <si>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</si>
  <si>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</si>
  <si>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</si>
  <si>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</si>
  <si>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</si>
  <si>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</si>
  <si>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</si>
  <si>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</si>
  <si>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</si>
  <si>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</si>
  <si>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</si>
  <si>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</si>
  <si>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</si>
  <si>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</si>
  <si>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</si>
  <si>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</si>
  <si>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</si>
  <si>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</si>
  <si>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</si>
  <si>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</si>
  <si>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</si>
  <si>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</si>
  <si>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</si>
  <si>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</si>
  <si>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</si>
  <si>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</si>
  <si>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</si>
  <si>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</si>
  <si>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</si>
  <si>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</si>
  <si>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</si>
  <si>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</si>
  <si>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</si>
  <si>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</si>
  <si>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</si>
  <si>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</si>
  <si>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</si>
  <si>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</si>
  <si>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</si>
  <si>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</si>
  <si>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</si>
  <si>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</si>
  <si>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</si>
  <si>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</si>
  <si>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</si>
  <si>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</si>
  <si>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</si>
  <si>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</si>
  <si>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</si>
  <si>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</si>
  <si>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</si>
  <si>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</si>
  <si>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</si>
  <si>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</si>
  <si>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</si>
  <si>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</si>
  <si>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</si>
  <si>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</si>
  <si>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</si>
  <si>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</si>
  <si>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</si>
  <si>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</si>
  <si>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</si>
  <si>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</si>
  <si>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</si>
  <si>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</si>
  <si>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</si>
  <si>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</si>
  <si>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</si>
  <si>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</si>
  <si>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</si>
  <si>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</si>
  <si>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</si>
  <si>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</si>
  <si>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</si>
  <si>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</si>
  <si>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</si>
  <si>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</si>
  <si>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</si>
  <si>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</si>
  <si>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</si>
  <si>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</si>
  <si>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</si>
  <si>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</si>
  <si>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</si>
  <si>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</si>
  <si>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</si>
  <si>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</si>
  <si>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</si>
  <si>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</si>
  <si>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</si>
  <si>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</si>
  <si>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</si>
  <si>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</si>
  <si>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</si>
  <si>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</si>
  <si>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</si>
  <si>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</si>
  <si>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</si>
  <si>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</si>
  <si>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</si>
  <si>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</si>
  <si>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</si>
  <si>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</si>
  <si>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</si>
  <si>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</si>
  <si>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</si>
  <si>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</si>
  <si>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</si>
  <si>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</si>
  <si>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</si>
  <si>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</si>
  <si>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</si>
  <si>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</si>
  <si>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</si>
  <si>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</si>
  <si>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</si>
  <si>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</si>
  <si>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</si>
  <si>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</si>
  <si>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</si>
  <si>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</si>
  <si>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</si>
  <si>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</si>
  <si>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</si>
  <si>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</si>
  <si>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</si>
  <si>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</si>
  <si>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</si>
  <si>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</si>
  <si>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</si>
  <si>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</si>
  <si>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</si>
  <si>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</si>
  <si>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</si>
  <si>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</si>
  <si>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</si>
  <si>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</si>
  <si>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</si>
  <si>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</si>
  <si>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</si>
  <si>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</si>
  <si>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</si>
  <si>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</si>
  <si>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</si>
  <si>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</si>
  <si>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</si>
  <si>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</si>
  <si>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</si>
  <si>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</si>
  <si>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</si>
  <si>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</si>
  <si>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</si>
  <si>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</si>
  <si>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</si>
  <si>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</si>
  <si>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</si>
  <si>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</si>
  <si>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</si>
  <si>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</si>
  <si>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</si>
  <si>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</si>
  <si>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</si>
  <si>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</si>
  <si>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</si>
  <si>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</si>
  <si>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</si>
  <si>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</si>
  <si>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</si>
  <si>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</si>
  <si>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</si>
  <si>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</si>
  <si>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</si>
  <si>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</si>
  <si>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</si>
  <si>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</si>
  <si>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</si>
  <si>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</si>
  <si>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</si>
  <si>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</si>
  <si>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</si>
  <si>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</si>
  <si>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</si>
  <si>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</si>
  <si>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</si>
  <si>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</si>
  <si>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</si>
  <si>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</si>
  <si>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</si>
  <si>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</si>
  <si>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</si>
  <si>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</si>
  <si>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</si>
  <si>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</si>
  <si>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</si>
  <si>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</si>
  <si>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</si>
  <si>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</si>
  <si>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</si>
  <si>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</si>
  <si>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</si>
  <si>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</si>
  <si>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</si>
  <si>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</si>
  <si>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</si>
  <si>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</si>
  <si>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</si>
  <si>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</si>
  <si>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</si>
  <si>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</si>
  <si>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</si>
  <si>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</si>
  <si>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</si>
  <si>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</si>
  <si>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</si>
  <si>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</si>
  <si>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</si>
  <si>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</si>
  <si>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</si>
  <si>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</si>
  <si>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</si>
  <si>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</si>
  <si>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</si>
  <si>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</si>
  <si>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</si>
  <si>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</si>
  <si>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</si>
  <si>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</si>
  <si>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</si>
  <si>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</si>
  <si>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</si>
  <si>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</si>
  <si>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</si>
  <si>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</si>
  <si>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</si>
  <si>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</si>
  <si>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</si>
  <si>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</si>
  <si>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</si>
  <si>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</si>
  <si>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</si>
  <si>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</si>
  <si>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</si>
  <si>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</si>
  <si>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</si>
  <si>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</si>
  <si>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</si>
  <si>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</si>
  <si>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</si>
  <si>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</si>
  <si>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</si>
  <si>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</si>
  <si>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</si>
  <si>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</si>
  <si>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</si>
  <si>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</si>
  <si>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</si>
  <si>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</si>
  <si>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</si>
  <si>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</si>
  <si>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</si>
  <si>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</si>
  <si>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</si>
  <si>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</si>
  <si>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</si>
  <si>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</si>
  <si>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</si>
  <si>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</si>
  <si>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</si>
  <si>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</si>
  <si>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</si>
  <si>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</si>
  <si>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</si>
  <si>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</si>
  <si>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</si>
  <si>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</si>
  <si>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</si>
  <si>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</si>
  <si>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</si>
  <si>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</si>
  <si>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</si>
  <si>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</si>
  <si>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</si>
  <si>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</si>
  <si>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</si>
  <si>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</si>
  <si>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</si>
  <si>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</si>
  <si>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</si>
  <si>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</si>
  <si>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</si>
  <si>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</si>
  <si>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</si>
  <si>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</si>
  <si>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</si>
  <si>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</si>
  <si>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</si>
  <si>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</si>
  <si>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</si>
  <si>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</si>
  <si>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</si>
  <si>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</si>
  <si>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</si>
  <si>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</si>
  <si>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</si>
  <si>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</si>
  <si>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</si>
  <si>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</si>
  <si>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</si>
  <si>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</si>
  <si>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</si>
  <si>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</si>
  <si>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</si>
  <si>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</si>
  <si>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</si>
  <si>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</si>
  <si>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</si>
  <si>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</si>
  <si>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</si>
  <si>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</si>
  <si>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</si>
  <si>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</si>
  <si>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</si>
  <si>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</si>
  <si>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</si>
  <si>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</si>
  <si>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</si>
  <si>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</si>
  <si>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</si>
  <si>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</si>
  <si>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</si>
  <si>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</si>
  <si>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</si>
  <si>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</si>
  <si>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</si>
  <si>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</si>
  <si>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</si>
  <si>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</si>
  <si>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</si>
  <si>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</si>
  <si>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</si>
  <si>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</si>
  <si>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</si>
  <si>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</si>
  <si>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</si>
  <si>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</si>
  <si>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</si>
  <si>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</si>
  <si>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</si>
  <si>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</si>
  <si>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</si>
  <si>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</si>
  <si>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</si>
  <si>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</si>
  <si>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</si>
  <si>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</si>
  <si>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</si>
  <si>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</si>
  <si>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</si>
  <si>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</si>
  <si>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</si>
  <si>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</si>
  <si>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</si>
  <si>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</si>
  <si>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</si>
  <si>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</si>
  <si>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</si>
  <si>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</si>
  <si>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</si>
  <si>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</si>
  <si>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</si>
  <si>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</si>
  <si>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</si>
  <si>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</si>
  <si>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</si>
  <si>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</si>
  <si>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</si>
  <si>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</si>
  <si>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</si>
  <si>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</si>
  <si>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</si>
  <si>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</si>
  <si>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</si>
  <si>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</si>
  <si>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</si>
  <si>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</si>
  <si>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</si>
  <si>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</si>
  <si>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</si>
  <si>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</si>
  <si>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</si>
  <si>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</si>
  <si>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</si>
  <si>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</si>
  <si>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</si>
  <si>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</si>
  <si>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</si>
  <si>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</si>
  <si>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</si>
  <si>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</si>
  <si>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</si>
  <si>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</si>
  <si>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</si>
  <si>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</si>
  <si>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</si>
  <si>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</si>
  <si>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</si>
  <si>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</si>
  <si>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</si>
  <si>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</si>
  <si>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</si>
  <si>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</si>
  <si>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</si>
  <si>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</si>
  <si>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</si>
  <si>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</si>
  <si>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</si>
  <si>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</si>
  <si>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</si>
  <si>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</si>
  <si>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</si>
  <si>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</si>
  <si>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</si>
  <si>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</si>
  <si>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</si>
  <si>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</si>
  <si>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</si>
  <si>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</si>
  <si>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</si>
  <si>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</si>
  <si>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</si>
  <si>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</si>
  <si>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</si>
  <si>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</si>
  <si>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</si>
  <si>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</si>
  <si>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</si>
  <si>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</si>
  <si>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</si>
  <si>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</si>
  <si>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</si>
  <si>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</si>
  <si>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</si>
  <si>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</si>
  <si>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</si>
  <si>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</si>
  <si>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</si>
  <si>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</si>
  <si>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</si>
  <si>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</si>
  <si>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</si>
  <si>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</si>
  <si>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</si>
  <si>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</si>
  <si>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</si>
  <si>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</si>
  <si>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</si>
  <si>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</si>
  <si>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</si>
  <si>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</si>
  <si>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</si>
  <si>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</si>
  <si>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</si>
  <si>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</si>
  <si>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</si>
  <si>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</si>
  <si>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</si>
  <si>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</si>
  <si>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</si>
  <si>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</si>
  <si>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</si>
  <si>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</si>
  <si>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</si>
  <si>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</si>
  <si>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</si>
  <si>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</si>
  <si>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</si>
  <si>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</si>
  <si>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</si>
  <si>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</si>
  <si>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</si>
  <si>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</si>
  <si>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</si>
  <si>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</si>
  <si>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</si>
  <si>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</si>
  <si>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</si>
  <si>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</si>
  <si>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</si>
  <si>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</si>
  <si>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</si>
  <si>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</si>
  <si>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</si>
  <si>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</si>
  <si>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</si>
  <si>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</si>
  <si>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</si>
  <si>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</si>
  <si>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</si>
  <si>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</si>
  <si>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</si>
  <si>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</si>
  <si>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</si>
  <si>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</si>
  <si>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</si>
  <si>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</si>
  <si>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</si>
  <si>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</si>
  <si>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</si>
  <si>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</si>
  <si>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</si>
  <si>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</si>
  <si>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</si>
  <si>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</si>
  <si>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</si>
  <si>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</si>
  <si>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</si>
  <si>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</si>
  <si>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</si>
  <si>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</si>
  <si>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</si>
  <si>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</si>
  <si>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</si>
  <si>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</si>
  <si>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</si>
  <si>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</si>
  <si>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</si>
  <si>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</si>
  <si>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</si>
  <si>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</si>
  <si>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</si>
  <si>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</si>
  <si>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</si>
  <si>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</si>
  <si>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</si>
  <si>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</si>
  <si>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</si>
  <si>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</si>
  <si>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</si>
  <si>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</si>
  <si>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</si>
  <si>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</si>
  <si>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</si>
  <si>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</si>
  <si>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</si>
  <si>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</si>
  <si>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</si>
  <si>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</si>
  <si>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</si>
  <si>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</si>
  <si>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</si>
  <si>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</si>
  <si>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</si>
  <si>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</si>
  <si>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</si>
  <si>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</si>
  <si>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</si>
  <si>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</si>
  <si>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</si>
  <si>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</si>
  <si>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</si>
  <si>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</si>
  <si>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</si>
  <si>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</si>
  <si>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</si>
  <si>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</si>
  <si>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</si>
  <si>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</si>
  <si>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</si>
  <si>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</si>
  <si>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</si>
  <si>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</si>
  <si>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</si>
  <si>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</si>
  <si>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</si>
  <si>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</si>
  <si>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</si>
  <si>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</si>
  <si>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</si>
  <si>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</si>
  <si>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</si>
  <si>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</si>
  <si>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</si>
  <si>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</si>
  <si>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</si>
  <si>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</si>
  <si>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</si>
  <si>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</si>
  <si>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</si>
  <si>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</si>
  <si>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</si>
  <si>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</si>
  <si>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</si>
  <si>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</si>
  <si>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</si>
  <si>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</si>
  <si>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</si>
  <si>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</si>
  <si>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</si>
  <si>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</si>
  <si>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</si>
  <si>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</si>
  <si>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</si>
  <si>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</si>
  <si>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</si>
  <si>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</si>
  <si>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</si>
  <si>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</si>
  <si>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</si>
  <si>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</si>
  <si>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</si>
  <si>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</si>
  <si>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</si>
  <si>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</si>
  <si>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</si>
  <si>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</si>
  <si>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</si>
  <si>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</si>
  <si>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</si>
  <si>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</si>
  <si>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</si>
  <si>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</si>
  <si>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</si>
  <si>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</si>
  <si>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</si>
  <si>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</si>
  <si>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</si>
  <si>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</si>
  <si>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</si>
  <si>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</si>
  <si>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</si>
  <si>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</si>
  <si>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</si>
  <si>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</si>
  <si>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</si>
  <si>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</si>
  <si>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</si>
  <si>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</si>
  <si>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</si>
  <si>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</si>
  <si>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</si>
  <si>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</si>
  <si>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</si>
  <si>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</si>
  <si>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</si>
  <si>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</si>
  <si>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</si>
  <si>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</si>
  <si>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</si>
  <si>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</si>
  <si>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</si>
  <si>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</si>
  <si>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</si>
  <si>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</si>
  <si>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</si>
  <si>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</si>
  <si>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</si>
  <si>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</si>
  <si>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</si>
  <si>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</si>
  <si>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</si>
  <si>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</si>
  <si>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</si>
  <si>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</si>
  <si>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</si>
  <si>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</si>
  <si>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</si>
  <si>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</si>
  <si>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</si>
  <si>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</si>
  <si>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</si>
  <si>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</si>
  <si>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</si>
  <si>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</si>
  <si>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</si>
  <si>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</si>
  <si>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</si>
  <si>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</si>
  <si>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</si>
  <si>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</si>
  <si>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</si>
  <si>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</si>
  <si>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</si>
  <si>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</si>
  <si>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</si>
  <si>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</si>
  <si>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</si>
  <si>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</si>
  <si>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</si>
  <si>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</si>
  <si>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</si>
  <si>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</si>
  <si>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</si>
  <si>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</si>
  <si>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</si>
  <si>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</si>
  <si>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</si>
  <si>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</si>
  <si>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</si>
  <si>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</si>
  <si>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</si>
  <si>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</si>
  <si>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</si>
  <si>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</si>
  <si>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</si>
  <si>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</si>
  <si>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</si>
  <si>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</si>
  <si>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</si>
  <si>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</si>
  <si>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</si>
  <si>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</si>
  <si>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</si>
  <si>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</si>
  <si>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</si>
  <si>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</si>
  <si>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</si>
  <si>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</si>
  <si>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</si>
  <si>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</si>
  <si>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</si>
  <si>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</si>
  <si>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</si>
  <si>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</si>
  <si>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</si>
  <si>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</si>
  <si>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</si>
  <si>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</si>
  <si>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</si>
  <si>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</si>
  <si>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</si>
  <si>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</si>
  <si>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</si>
  <si>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</si>
  <si>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</si>
  <si>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</si>
  <si>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</si>
  <si>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</si>
  <si>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</si>
  <si>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</si>
  <si>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</si>
  <si>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</si>
  <si>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</si>
  <si>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</si>
  <si>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</si>
  <si>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</si>
  <si>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</si>
  <si>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</si>
  <si>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</si>
  <si>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</si>
  <si>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</si>
  <si>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</si>
  <si>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</si>
  <si>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</si>
  <si>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</si>
  <si>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</si>
  <si>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</si>
  <si>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</si>
  <si>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</si>
  <si>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</si>
  <si>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</si>
  <si>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</si>
  <si>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</si>
  <si>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</si>
  <si>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</si>
  <si>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</si>
  <si>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</si>
  <si>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</si>
  <si>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</si>
  <si>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</si>
  <si>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</si>
  <si>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</si>
  <si>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</si>
  <si>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</si>
  <si>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</si>
  <si>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</si>
  <si>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</si>
  <si>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</si>
  <si>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</si>
  <si>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</si>
  <si>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</si>
  <si>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</si>
  <si>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</si>
  <si>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</si>
  <si>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</si>
  <si>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</si>
  <si>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</si>
  <si>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</si>
  <si>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</si>
  <si>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</si>
  <si>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</si>
  <si>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</si>
  <si>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</si>
  <si>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</si>
  <si>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</si>
  <si>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</si>
  <si>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</si>
  <si>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</si>
  <si>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</si>
  <si>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</si>
  <si>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</si>
  <si>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</si>
  <si>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</si>
  <si>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</si>
  <si>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</si>
  <si>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</si>
  <si>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</si>
  <si>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</si>
  <si>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</si>
  <si>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</si>
  <si>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</si>
  <si>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</si>
  <si>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</si>
  <si>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</si>
  <si>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</si>
  <si>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</si>
  <si>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</si>
  <si>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</si>
  <si>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</si>
  <si>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</si>
  <si>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</si>
  <si>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</si>
  <si>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</si>
  <si>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</si>
  <si>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</si>
  <si>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</si>
  <si>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</si>
  <si>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</si>
  <si>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</si>
  <si>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</si>
  <si>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</si>
  <si>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</si>
  <si>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</si>
  <si>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</si>
  <si>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</si>
  <si>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</si>
  <si>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</si>
  <si>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</si>
  <si>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</si>
  <si>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</si>
  <si>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</si>
  <si>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</si>
  <si>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</si>
  <si>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</si>
  <si>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</si>
  <si>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PCM-20251111-00000652</t>
  </si>
  <si>
    <t>PCM-20251111-00000675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</si>
  <si>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</si>
  <si>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</si>
  <si>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</si>
  <si>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</si>
  <si>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</si>
  <si>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</si>
  <si>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</si>
  <si>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</si>
  <si>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</si>
  <si>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</si>
  <si>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PCM-20251111-00000635</t>
  </si>
  <si>
    <t xml:space="preserve">EM Team reached the site and found SCECO Power NA , as per the security there , Area is under demolishing and no power will be restored anymore , Site located in main Road not able to connect PG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</si>
</sst>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6" totalsRowShown="0" headerRowDxfId="31" dataDxfId="30" headerRowBorderDxfId="28" tableBorderDxfId="29">
  <autoFilter ref="A1:L2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309.52100312500261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45972.469429398145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45972.469429398145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45972.469429398145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45972.469429398145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45972.469429398145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45972.469429398145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45972.469429398145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45972.469429398145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45972.469429398145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45972.469429398145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45972.469429398145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45972.469429398145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45972.469429398145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45972.469429398145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45972.469429398145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45972.469429398145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45972.469429398145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45972.469429398145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45972.469429398145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45972.469429398145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45972.469429398145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45972.469429398145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45972.469429398145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45972.469429398145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45972.469429398145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45972.469429398145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45972.469429398145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45972.469429398145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45972.469429398145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45972.469429398145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45972.469429398145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45972.469429398145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45972.469429398145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45972.469429398145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45972.469429398145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45972.469429398145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45972.469429398145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45972.469429398145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45972.469429398145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45972.469429398145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45972.469429398145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45972.469429398145</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45972.469429398145</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5827788F-CFF2-4FB6-BA68-31EF18356F03}"/>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147.46959143518325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20" ca="1" si="1">IFERROR(NOW()-F4,"-")</f>
        <v>0.18591087962704478</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26237</v>
      </c>
      <c r="E5" s="103" t="s">
        <v>39021</v>
      </c>
      <c r="F5" s="104">
        <v>45972.393946759257</v>
      </c>
      <c r="G5" s="105">
        <f t="shared" ca="1" si="1"/>
        <v>7.548263888747897E-2</v>
      </c>
      <c r="H5" s="104">
        <v>45972.385613425926</v>
      </c>
      <c r="I5" s="18" t="str">
        <f>IFERROR(VLOOKUP(D5,DB!A:F,6,0),"")</f>
        <v>SCECO</v>
      </c>
      <c r="J5" s="18" t="str">
        <f>IFERROR(VLOOKUP(D5,DB!A:G,7,0),"")</f>
        <v>Dead+Dead</v>
      </c>
      <c r="K5" s="19" t="s">
        <v>39106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39108</v>
      </c>
      <c r="B6" s="18" t="str">
        <f>IFERROR(VLOOKUP(D6,DB!A:K,11,0),"")</f>
        <v>R2</v>
      </c>
      <c r="C6" s="18">
        <v>1</v>
      </c>
      <c r="D6" s="18" t="s">
        <v>14503</v>
      </c>
      <c r="E6" s="103" t="s">
        <v>39021</v>
      </c>
      <c r="F6" s="104">
        <v>45972.405034722222</v>
      </c>
      <c r="G6" s="105">
        <f t="shared" ca="1" si="1"/>
        <v>6.4394675922812894E-2</v>
      </c>
      <c r="H6" s="104">
        <v>45972.400173611109</v>
      </c>
      <c r="I6" s="18" t="str">
        <f>IFERROR(VLOOKUP(D6,DB!A:F,6,0),"")</f>
        <v>SCECO</v>
      </c>
      <c r="J6" s="18" t="str">
        <f>IFERROR(VLOOKUP(D6,DB!A:G,7,0),"")</f>
        <v>Dead</v>
      </c>
      <c r="K6" s="19" t="s">
        <v>39106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45972.469429398145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45972.469429398145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45972.469429398145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45972.469429398145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45972.469429398145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45972.469429398145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45972.469429398145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45972.469429398145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45972.469429398145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45972.469429398145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45972.469429398145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45972.469429398145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45972.469429398145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45972.469429398145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2">IFERROR(NOW()-F21,"-")</f>
        <v>45972.469429398145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45972.469429398145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45972.469429398145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45972.469429398145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45972.469429398145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45972.469429398145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t="shared" ca="1" si="2"/>
        <v>45972.469429398145</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45972.469429398145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45972.469429398145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45972.469429398145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45972.469429398145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45972.469429398145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45972.469429398145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45972.469429398145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45972.469429398145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45972.469429398145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45972.469429398145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45972.469429398145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45972.469429398145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45972.469429398145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45972.469429398145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45972.469429398145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45972.469429398145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45972.469429398145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45972.469429398145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45972.469429398145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45972.469429398145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45972.469429398145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45972.469429398145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45972.469429398145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45972.469429398145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45972.469429398145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45972.469429398145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45972.469429398145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45972.469429398145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45972.469429398145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45972.469429398145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45972.469429398145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45972.469429398145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45972.469429398145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45972.469429398145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45972.469429398145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45972.469429398145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45972.469429398145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45972.469429398145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45972.469429398145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45972.469429398145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45972.469429398145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45972.469429398145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45972.469429398145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45972.469429398145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45972.469429398145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45972.469429398145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45972.469429398145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45972.469429398145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45972.469429398145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45972.469429398145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45972.469429398145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45972.469429398145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45972.469429398145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45972.469429398145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45972.469429398145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45972.469429398145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45972.469429398145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45972.469429398145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45972.469429398145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45972.469429398145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45972.469429398145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45972.469429398145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45972.469429398145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45972.469429398145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45972.469429398145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45972.469429398145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45972.469429398145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45972.469429398145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45972.469429398145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45972.469429398145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45972.469429398145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45972.469429398145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45972.469429398145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45972.469429398145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45972.469429398145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45972.469429398145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45972.469429398145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45972.469429398145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45972.469429398145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45972.469429398145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45972.469429398145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45972.469429398145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45972.469429398145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45972.469429398145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45972.469429398145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45972.469429398145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45972.469429398145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45972.469429398145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45972.469429398145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45972.469429398145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45972.469429398145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45972.469429398145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45972.469429398145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45972.469429398145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45972.469429398145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45972.469429398145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45972.469429398145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45972.469429398145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45972.469429398145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45972.469429398145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45972.469429398145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45972.469429398145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45972.469429398145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45972.469429398145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45972.469429398145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45972.469429398145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45972.469429398145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45972.469429398145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45972.469429398145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45972.469429398145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45972.469429398145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45972.469429398145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45972.469429398145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45972.469429398145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45972.469429398145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45972.469429398145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45972.469429398145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45972.469429398145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45972.469429398145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45972.469429398145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45972.469429398145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45972.469429398145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45972.469429398145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45972.469429398145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45972.469429398145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45972.469429398145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45972.469429398145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45972.469429398145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45972.469429398145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45972.469429398145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45972.469429398145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45972.469429398145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45972.469429398145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45972.469429398145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45972.469429398145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45972.469429398145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45972.469429398145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45972.469429398145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45972.469429398145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45972.469429398145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45972.469429398145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45972.469429398145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45972.469429398145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45972.469429398145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45972.469429398145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45972.469429398145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45972.469429398145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45972.469429398145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45972.469429398145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45972.469429398145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45972.469429398145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45972.469429398145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45972.469429398145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45972.469429398145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45972.469429398145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45972.469429398145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45972.469429398145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45972.469429398145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45972.469429398145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45972.469429398145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45972.469429398145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45972.469429398145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45972.469429398145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45972.469429398145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45972.469429398145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45972.469429398145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45972.469429398145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45972.469429398145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45972.469429398145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45972.469429398145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45972.469429398145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45972.469429398145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45972.469429398145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45972.469429398145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45972.469429398145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45972.469429398145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45972.469429398145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45972.469429398145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45972.469429398145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45972.469429398145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45972.469429398145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45972.469429398145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45972.469429398145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45972.469429398145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45972.469429398145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45972.469429398145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45972.469429398145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45972.469429398145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45972.469429398145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45972.469429398145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45972.469429398145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45972.469429398145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45972.469429398145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45972.469429398145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45972.469429398145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45972.469429398145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45972.469429398145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45972.469429398145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45972.469429398145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45972.469429398145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45972.469429398145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45972.469429398145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45972.469429398145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45972.469429398145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45972.469429398145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45972.469429398145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45972.469429398145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45972.469429398145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45972.469429398145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45972.469429398145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45972.469429398145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45972.469429398145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45972.469429398145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45972.469429398145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45972.469429398145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45972.469429398145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45972.469429398145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45972.469429398145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45972.469429398145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45972.469429398145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45972.469429398145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45972.469429398145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45972.469429398145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45972.469429398145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45972.469429398145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45972.469429398145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45972.469429398145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45972.469429398145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45972.469429398145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45972.469429398145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45972.469429398145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45972.469429398145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45972.469429398145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45972.469429398145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45972.469429398145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45972.469429398145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45972.469429398145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45972.469429398145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45972.469429398145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45972.469429398145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45972.469429398145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45972.469429398145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45972.469429398145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45972.469429398145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45972.469429398145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45972.469429398145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45972.469429398145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45972.469429398145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45972.469429398145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45972.469429398145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45972.469429398145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45972.469429398145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45972.469429398145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45972.469429398145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45972.469429398145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45972.469429398145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45972.469429398145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45972.469429398145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45972.469429398145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45972.469429398145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45972.469429398145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45972.469429398145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45972.469429398145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45972.469429398145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45972.469429398145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45972.469429398145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45972.469429398145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45972.469429398145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45972.469429398145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45972.469429398145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45972.469429398145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45972.469429398145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45972.469429398145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45972.469429398145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45972.469429398145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45972.469429398145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45972.469429398145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45972.469429398145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45972.469429398145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45972.469429398145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45972.469429398145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45972.469429398145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45972.469429398145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45972.469429398145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45972.469429398145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45972.469429398145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45972.469429398145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45972.469429398145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45972.469429398145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45972.469429398145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45972.469429398145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45972.469429398145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45972.469429398145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45972.469429398145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45972.469429398145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45972.469429398145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45972.469429398145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45972.469429398145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45972.469429398145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45972.469429398145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45972.469429398145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45972.469429398145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45972.469429398145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45972.469429398145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45972.469429398145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45972.469429398145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45972.469429398145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45972.469429398145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45972.469429398145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45972.469429398145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45972.469429398145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45972.469429398145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45972.469429398145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45972.469429398145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45972.469429398145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45972.469429398145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45972.469429398145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45972.469429398145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45972.469429398145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45972.469429398145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45972.469429398145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45972.469429398145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45972.469429398145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45972.469429398145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45972.469429398145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45972.469429398145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45972.469429398145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45972.469429398145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45972.469429398145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45972.469429398145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45972.469429398145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45972.469429398145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45972.469429398145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45972.469429398145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45972.469429398145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45972.469429398145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45972.469429398145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45972.469429398145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45972.469429398145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45972.469429398145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45972.469429398145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45972.469429398145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45972.469429398145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45972.469429398145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45972.469429398145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45972.469429398145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45972.469429398145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45972.469429398145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45972.469429398145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45972.469429398145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45972.469429398145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45972.469429398145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45972.469429398145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45972.469429398145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45972.469429398145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45972.469429398145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45972.469429398145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45972.469429398145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45972.469429398145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45972.469429398145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45972.469429398145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45972.469429398145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45972.469429398145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45972.469429398145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45972.469429398145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45972.469429398145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45972.469429398145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45972.469429398145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45972.469429398145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45972.469429398145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45972.469429398145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45972.469429398145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45972.469429398145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45972.469429398145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45972.469429398145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45972.469429398145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45972.469429398145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45972.469429398145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45972.469429398145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45972.469429398145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45972.469429398145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45972.469429398145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45972.469429398145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45972.469429398145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45972.469429398145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45972.469429398145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45972.469429398145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45972.469429398145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45972.469429398145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45972.469429398145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45972.469429398145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45972.469429398145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45972.469429398145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45972.469429398145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45972.469429398145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45972.469429398145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45972.469429398145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45972.469429398145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45972.469429398145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45972.469429398145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45972.469429398145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45972.469429398145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45972.469429398145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45972.469429398145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45972.469429398145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45972.469429398145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45972.469429398145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45972.469429398145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45972.469429398145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45972.469429398145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45972.469429398145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45972.469429398145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45972.469429398145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45972.469429398145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45972.469429398145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45972.469429398145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45972.469429398145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45972.469429398145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45972.469429398145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45972.469429398145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45972.469429398145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45972.469429398145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45972.469429398145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45972.469429398145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45972.469429398145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45972.469429398145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45972.469429398145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45972.469429398145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45972.469429398145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45972.469429398145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45972.469429398145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45972.469429398145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45972.469429398145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45972.469429398145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45972.469429398145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45972.469429398145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45972.469429398145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45972.469429398145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45972.469429398145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45972.469429398145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45972.469429398145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45972.469429398145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45972.469429398145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45972.469429398145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45972.469429398145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45972.469429398145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45972.469429398145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45972.469429398145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45972.469429398145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45972.469429398145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45972.469429398145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45972.469429398145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45972.469429398145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45972.469429398145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45972.469429398145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45972.469429398145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45972.469429398145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45972.469429398145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45972.469429398145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45972.469429398145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45972.469429398145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45972.469429398145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45972.469429398145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45972.469429398145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45972.469429398145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45972.469429398145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45972.469429398145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45972.469429398145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45972.469429398145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45972.469429398145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45972.469429398145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45972.469429398145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45972.469429398145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45972.469429398145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45972.469429398145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45972.469429398145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45972.469429398145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45972.469429398145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45972.469429398145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45972.469429398145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45972.469429398145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45972.469429398145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45972.469429398145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45972.469429398145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45972.469429398145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45972.469429398145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45972.469429398145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45972.469429398145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45972.469429398145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45972.469429398145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45972.469429398145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45972.469429398145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45972.469429398145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45972.469429398145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45972.469429398145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45972.469429398145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45972.469429398145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45972.469429398145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45972.469429398145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45972.469429398145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45972.469429398145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45972.469429398145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45972.469429398145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45972.469429398145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45972.469429398145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45972.469429398145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45972.469429398145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45972.469429398145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45972.469429398145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45972.469429398145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45972.469429398145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45972.469429398145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45972.469429398145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45972.469429398145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45972.469429398145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45972.469429398145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45972.469429398145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45972.469429398145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45972.469429398145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45972.469429398145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45972.469429398145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45972.469429398145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45972.469429398145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45972.469429398145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45972.469429398145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45972.469429398145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45972.469429398145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45972.469429398145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45972.469429398145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45972.469429398145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45972.469429398145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45972.469429398145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45972.469429398145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45972.469429398145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45972.469429398145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45972.469429398145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45972.469429398145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45972.469429398145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45972.469429398145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45972.469429398145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45972.469429398145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45972.469429398145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45972.469429398145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45972.469429398145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45972.469429398145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45972.469429398145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45972.469429398145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45972.469429398145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45972.469429398145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45972.469429398145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45972.469429398145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45972.469429398145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45972.469429398145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45972.469429398145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45972.469429398145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45972.469429398145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45972.469429398145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45972.469429398145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45972.469429398145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45972.469429398145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45972.469429398145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45972.469429398145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45972.469429398145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45972.469429398145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45972.469429398145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45972.469429398145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45972.469429398145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45972.469429398145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45972.469429398145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45972.469429398145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45972.469429398145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45972.469429398145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45972.469429398145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45972.469429398145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45972.469429398145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45972.469429398145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45972.469429398145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45972.469429398145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45972.469429398145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45972.469429398145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45972.469429398145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45972.469429398145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45972.469429398145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45972.469429398145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45972.469429398145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45972.469429398145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45972.469429398145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45972.469429398145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45972.469429398145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45972.469429398145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45972.469429398145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45972.469429398145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45972.469429398145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45972.469429398145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45972.469429398145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45972.469429398145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45972.469429398145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45972.469429398145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45972.469429398145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45972.469429398145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45972.469429398145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45972.469429398145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45972.469429398145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45972.469429398145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45972.469429398145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45972.469429398145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45972.469429398145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45972.469429398145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45972.469429398145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45972.469429398145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45972.469429398145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45972.469429398145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45972.469429398145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45972.469429398145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45972.469429398145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45972.469429398145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45972.469429398145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45972.469429398145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45972.469429398145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45972.469429398145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45972.469429398145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45972.469429398145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45972.469429398145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45972.469429398145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45972.469429398145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45972.469429398145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45972.469429398145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45972.469429398145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45972.469429398145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45972.469429398145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45972.469429398145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45972.469429398145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45972.469429398145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45972.469429398145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45972.469429398145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45972.469429398145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45972.469429398145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45972.469429398145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45972.469429398145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45972.469429398145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45972.469429398145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45972.469429398145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45972.469429398145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45972.469429398145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45972.469429398145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45972.469429398145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45972.469429398145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45972.469429398145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45972.469429398145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45972.469429398145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45972.469429398145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45972.469429398145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45972.469429398145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45972.469429398145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45972.469429398145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45972.469429398145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45972.469429398145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45972.469429398145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45972.469429398145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45972.469429398145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45972.469429398145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45972.469429398145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45972.469429398145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45972.469429398145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45972.469429398145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45972.469429398145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45972.469429398145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45972.469429398145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45972.469429398145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45972.469429398145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45972.469429398145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45972.469429398145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45972.469429398145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45972.469429398145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45972.469429398145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45972.469429398145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45972.469429398145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45972.469429398145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45972.469429398145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45972.469429398145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45972.469429398145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45972.469429398145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45972.469429398145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45972.469429398145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45972.469429398145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45972.469429398145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45972.469429398145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45972.469429398145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45972.469429398145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45972.469429398145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45972.469429398145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45972.469429398145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45972.469429398145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45972.469429398145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45972.469429398145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45972.469429398145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45972.469429398145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45972.469429398145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45972.469429398145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45972.469429398145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45972.469429398145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45972.469429398145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45972.469429398145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45972.469429398145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45972.469429398145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45972.469429398145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45972.469429398145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45972.469429398145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45972.469429398145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45972.469429398145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45972.469429398145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45972.469429398145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45972.469429398145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45972.469429398145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45972.469429398145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45972.469429398145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45972.469429398145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45972.469429398145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45972.469429398145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45972.469429398145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45972.469429398145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45972.469429398145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45972.469429398145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45972.469429398145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45972.469429398145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45972.469429398145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45972.469429398145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45972.469429398145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45972.469429398145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45972.469429398145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45972.469429398145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45972.469429398145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45972.469429398145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45972.469429398145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45972.469429398145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45972.469429398145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45972.469429398145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45972.469429398145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45972.469429398145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45972.469429398145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45972.469429398145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45972.469429398145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45972.469429398145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45972.469429398145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45972.469429398145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45972.469429398145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45972.469429398145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45972.469429398145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45972.469429398145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45972.469429398145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45972.469429398145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45972.469429398145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45972.469429398145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45972.469429398145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45972.469429398145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45972.469429398145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45972.469429398145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45972.469429398145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45972.469429398145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45972.469429398145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45972.469429398145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45972.469429398145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45972.469429398145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45972.469429398145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45972.469429398145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45972.469429398145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45972.469429398145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45972.469429398145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45972.469429398145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45972.469429398145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45972.469429398145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45972.469429398145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45972.469429398145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45972.469429398145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45972.469429398145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45972.469429398145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45972.469429398145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45972.469429398145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45972.469429398145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45972.469429398145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45972.469429398145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45972.469429398145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45972.469429398145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45972.469429398145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45972.469429398145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45972.469429398145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45972.469429398145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45972.469429398145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45972.469429398145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45972.469429398145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45972.469429398145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45972.469429398145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45972.469429398145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45972.469429398145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45972.469429398145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45972.469429398145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45972.469429398145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45972.469429398145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45972.469429398145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45972.469429398145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45972.469429398145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45972.469429398145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45972.469429398145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45972.469429398145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45972.469429398145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45972.469429398145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45972.469429398145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45972.469429398145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45972.469429398145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45972.469429398145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45972.469429398145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45972.469429398145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45972.469429398145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45972.469429398145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45972.469429398145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45972.469429398145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45972.469429398145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45972.469429398145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45972.469429398145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45972.469429398145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45972.469429398145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45972.469429398145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45972.469429398145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45972.469429398145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45972.469429398145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45972.469429398145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45972.469429398145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45972.469429398145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45972.469429398145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45972.469429398145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45972.469429398145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45972.469429398145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45972.469429398145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45972.469429398145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45972.469429398145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45972.469429398145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45972.469429398145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45972.469429398145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45972.469429398145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45972.469429398145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45972.469429398145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45972.469429398145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45972.469429398145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45972.469429398145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45972.469429398145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45972.469429398145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45972.469429398145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45972.469429398145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45972.469429398145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45972.469429398145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45972.469429398145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45972.469429398145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45972.469429398145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45972.469429398145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45972.469429398145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45972.469429398145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45972.469429398145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45972.469429398145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45972.469429398145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45972.469429398145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45972.469429398145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45972.469429398145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45972.469429398145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45972.469429398145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45972.469429398145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45972.469429398145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45972.469429398145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45972.469429398145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45972.469429398145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45972.469429398145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45972.469429398145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45972.469429398145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45972.469429398145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45972.469429398145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45972.469429398145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45972.469429398145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45972.469429398145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45972.469429398145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45972.469429398145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45972.469429398145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45972.469429398145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45972.469429398145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45972.469429398145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45972.469429398145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45972.469429398145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45972.469429398145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45972.469429398145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45972.469429398145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45972.469429398145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45972.469429398145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45972.469429398145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45972.469429398145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45972.469429398145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45972.469429398145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45972.469429398145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45972.469429398145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45972.469429398145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45972.469429398145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45972.469429398145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45972.469429398145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45972.469429398145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45972.469429398145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45972.469429398145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45972.469429398145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45972.469429398145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45972.469429398145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45972.469429398145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45972.469429398145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45972.469429398145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45972.469429398145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45972.469429398145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45972.469429398145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45972.469429398145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45972.469429398145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45972.469429398145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45972.469429398145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45972.469429398145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45972.469429398145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45972.469429398145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45972.469429398145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45972.469429398145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45972.469429398145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45972.469429398145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45972.469429398145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45972.469429398145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45972.469429398145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45972.469429398145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45972.469429398145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45972.469429398145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45972.469429398145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45972.469429398145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45972.469429398145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45972.469429398145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45972.469429398145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45972.469429398145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45972.469429398145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45972.469429398145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45972.469429398145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45972.469429398145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45972.469429398145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45972.469429398145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45972.469429398145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45972.469429398145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45972.469429398145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45972.469429398145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45972.469429398145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45972.469429398145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45972.469429398145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45972.469429398145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45972.469429398145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45972.469429398145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45972.469429398145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45972.469429398145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45972.469429398145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45972.469429398145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45972.469429398145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45972.469429398145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45972.469429398145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45972.469429398145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45972.469429398145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45972.469429398145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45972.469429398145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45972.469429398145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45972.469429398145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45972.469429398145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45972.469429398145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45972.469429398145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45972.469429398145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45972.469429398145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45972.469429398145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45972.469429398145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45972.469429398145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45972.469429398145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45972.469429398145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45972.469429398145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45972.469429398145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45972.469429398145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45972.469429398145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45972.469429398145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45972.469429398145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45972.469429398145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45972.469429398145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45972.469429398145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45972.469429398145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45972.469429398145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45972.469429398145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45972.469429398145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45972.469429398145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45972.469429398145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45972.469429398145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45972.469429398145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45972.469429398145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45972.469429398145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45972.469429398145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45972.469429398145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45972.469429398145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45972.469429398145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45972.469429398145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45972.469429398145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45972.469429398145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45972.469429398145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45972.469429398145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45972.469429398145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45972.469429398145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45972.469429398145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45972.469429398145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45972.469429398145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45972.469429398145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45972.469429398145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45972.469429398145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45972.469429398145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45972.469429398145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45972.469429398145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45972.469429398145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45972.469429398145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45972.469429398145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45972.469429398145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45972.469429398145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45972.469429398145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45972.469429398145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45972.469429398145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45972.469429398145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45972.469429398145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45972.469429398145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45972.469429398145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45972.469429398145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45972.469429398145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45972.469429398145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45972.469429398145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45972.469429398145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45972.469429398145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45972.469429398145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45972.469429398145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45972.469429398145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45972.469429398145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45972.469429398145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45972.469429398145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45972.469429398145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45972.469429398145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45972.469429398145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45972.469429398145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45972.469429398145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45972.469429398145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45972.469429398145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45972.469429398145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45972.469429398145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45972.469429398145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45972.469429398145</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268.98871180554852</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45972.469429398145</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45972.469429398145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45972.469429398145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45972.469429398145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45972.469429398145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45972.469429398145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45972.469429398145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45972.469429398145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45972.469429398145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45972.469429398145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45972.469429398145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45972.469429398145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45972.469429398145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45972.469429398145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45972.469429398145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45972.469429398145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45972.469429398145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45972.469429398145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45972.469429398145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45972.469429398145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45972.469429398145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45972.469429398145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45972.469429398145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45972.469429398145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45972.469429398145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45972.469429398145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45972.469429398145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45972.469429398145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45972.469429398145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45972.469429398145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45972.469429398145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45972.469429398145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45972.469429398145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45972.469429398145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45972.469429398145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45972.469429398145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45972.469429398145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45972.469429398145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45972.469429398145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45972.469429398145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45972.469429398145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45972.469429398145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45972.469429398145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45972.469429398145</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45972.469429398145</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45972.469429398145</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45972.469429398145</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45972.469429398145</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45972.469429398145</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45972.469429398145</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45972.469429398145</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6"/>
  <sheetViews>
    <sheetView tabSelected="1" workbookViewId="0">
      <selection activeCell="K14" sqref="K14"/>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80.637369212956401</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46.280552083328075</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35" ca="1" si="1">IFERROR(NOW()-F4,"")</f>
        <v>23.808318287032307</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ht="30.75">
      <c r="A6" s="124" t="s">
        <v>39119</v>
      </c>
      <c r="B6" s="124" t="str">
        <f>IFERROR(VLOOKUP(D6,DB!A:K,11,0),"")</f>
        <v>R5</v>
      </c>
      <c r="C6" s="124">
        <v>1</v>
      </c>
      <c r="D6" s="124" t="s">
        <v>32794</v>
      </c>
      <c r="E6" s="124" t="s">
        <v>39100</v>
      </c>
      <c r="F6" s="125">
        <v>45972.38789351852</v>
      </c>
      <c r="G6" s="126">
        <f t="shared" ca="1" si="1"/>
        <v>8.1535879624425434E-2</v>
      </c>
      <c r="H6" s="125">
        <v>45972.376782407409</v>
      </c>
      <c r="I6" s="124" t="str">
        <f>IFERROR(VLOOKUP(D6,DB!A:F,6,0),"")</f>
        <v>SCECO</v>
      </c>
      <c r="J6" s="124" t="str">
        <f>IFERROR(VLOOKUP(D6,DB!A:G,7,0),"")</f>
        <v>Vandalized+Dead</v>
      </c>
      <c r="K6" s="124" t="s">
        <v>39120</v>
      </c>
      <c r="L6" s="124" t="str">
        <f>IFERROR(VLOOKUP(D6,DB!A:I,9,0),"")</f>
        <v>Latis</v>
      </c>
    </row>
    <row r="7" spans="1:13">
      <c r="A7" s="124"/>
      <c r="B7" s="124" t="str">
        <f>IFERROR(VLOOKUP(D7,DB!A:K,11,0),"")</f>
        <v/>
      </c>
      <c r="C7" s="124"/>
      <c r="D7" s="124"/>
      <c r="E7" s="124"/>
      <c r="F7" s="125"/>
      <c r="G7" s="126">
        <f t="shared" ca="1" si="1"/>
        <v>45972.469429398145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45972.469429398145</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45972.469429398145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45972.469429398145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45972.469429398145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45972.469429398145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45972.469429398145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45972.469429398145</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45972.469429398145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45972.469429398145</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5"/>
      <c r="G17" s="126">
        <f t="shared" ca="1" si="1"/>
        <v>45972.469429398145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45972.469429398145</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45972.469429398145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45972.469429398145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45972.469429398145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45972.469429398145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45972.469429398145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45972.469429398145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45972.469429398145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45972.469429398145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45972.469429398145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45972.469429398145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45972.469429398145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45972.469429398145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45972.469429398145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45972.469429398145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45972.469429398145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45972.469429398145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45972.469429398145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ref="G36:G99" ca="1" si="2">IFERROR(NOW()-F36,"")</f>
        <v>45972.469429398145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45972.469429398145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45972.469429398145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45972.469429398145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45972.469429398145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45972.469429398145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45972.469429398145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45972.469429398145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45972.469429398145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45972.469429398145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45972.469429398145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45972.469429398145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45972.469429398145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45972.469429398145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45972.469429398145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45972.469429398145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45972.469429398145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45972.469429398145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45972.469429398145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45972.469429398145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45972.469429398145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45972.469429398145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45972.469429398145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45972.469429398145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45972.469429398145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45972.469429398145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45972.469429398145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45972.469429398145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45972.469429398145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45972.469429398145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45972.469429398145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45972.469429398145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45972.469429398145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45972.469429398145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45972.469429398145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45972.469429398145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45972.469429398145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45972.469429398145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45972.469429398145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45972.469429398145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45972.469429398145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45972.469429398145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45972.469429398145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45972.469429398145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45972.469429398145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45972.469429398145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45972.469429398145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45972.469429398145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45972.469429398145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45972.469429398145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45972.469429398145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45972.469429398145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45972.469429398145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45972.469429398145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45972.469429398145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45972.469429398145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45972.469429398145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45972.469429398145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45972.469429398145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45972.469429398145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45972.469429398145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45972.469429398145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45972.469429398145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45972.469429398145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ref="G100:G163" ca="1" si="3">IFERROR(NOW()-F100,"")</f>
        <v>45972.469429398145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45972.469429398145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45972.469429398145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45972.469429398145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45972.469429398145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45972.469429398145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45972.469429398145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45972.469429398145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45972.469429398145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45972.469429398145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45972.469429398145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45972.469429398145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45972.469429398145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45972.469429398145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45972.469429398145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45972.469429398145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45972.469429398145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45972.469429398145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45972.469429398145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45972.469429398145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45972.469429398145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45972.469429398145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45972.469429398145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45972.469429398145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45972.469429398145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45972.469429398145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45972.469429398145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45972.469429398145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45972.469429398145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45972.469429398145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45972.469429398145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45972.469429398145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45972.469429398145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45972.469429398145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45972.469429398145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45972.469429398145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45972.469429398145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45972.469429398145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45972.469429398145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45972.469429398145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45972.469429398145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45972.469429398145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45972.469429398145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45972.469429398145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45972.469429398145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45972.469429398145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45972.469429398145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45972.469429398145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45972.469429398145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45972.469429398145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45972.469429398145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45972.469429398145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45972.469429398145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45972.469429398145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45972.469429398145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45972.469429398145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45972.469429398145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45972.469429398145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45972.469429398145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45972.469429398145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45972.469429398145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45972.469429398145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45972.469429398145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45972.469429398145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ref="G164:G227" ca="1" si="4">IFERROR(NOW()-F164,"")</f>
        <v>45972.469429398145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45972.469429398145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45972.469429398145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45972.469429398145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45972.469429398145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45972.469429398145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45972.469429398145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45972.469429398145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45972.469429398145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45972.469429398145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45972.469429398145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45972.469429398145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45972.469429398145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45972.469429398145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45972.469429398145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45972.469429398145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45972.469429398145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45972.469429398145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45972.469429398145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45972.469429398145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45972.469429398145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45972.469429398145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45972.469429398145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45972.469429398145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45972.469429398145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45972.469429398145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45972.469429398145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45972.469429398145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45972.469429398145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45972.469429398145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45972.469429398145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45972.469429398145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45972.469429398145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45972.469429398145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45972.469429398145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45972.469429398145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45972.469429398145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45972.469429398145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45972.469429398145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45972.469429398145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45972.469429398145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45972.469429398145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45972.469429398145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45972.469429398145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45972.469429398145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45972.469429398145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45972.469429398145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45972.469429398145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45972.469429398145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45972.469429398145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45972.469429398145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45972.469429398145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45972.469429398145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45972.469429398145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45972.469429398145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45972.469429398145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45972.469429398145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45972.469429398145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45972.469429398145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45972.469429398145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45972.469429398145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45972.469429398145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45972.469429398145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45972.469429398145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ref="G228:G291" ca="1" si="5">IFERROR(NOW()-F228,"")</f>
        <v>45972.469429398145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45972.469429398145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45972.469429398145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45972.469429398145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45972.469429398145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45972.469429398145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45972.469429398145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45972.469429398145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45972.469429398145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45972.469429398145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45972.469429398145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45972.469429398145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45972.469429398145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45972.469429398145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45972.469429398145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45972.469429398145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45972.469429398145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45972.469429398145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45972.469429398145</v>
      </c>
      <c r="H246" s="124"/>
      <c r="I246" s="124" t="str">
        <f>IFERROR(VLOOKUP(D246,DB!A:F,6,0),"")</f>
        <v/>
      </c>
      <c r="J246" s="124" t="str">
        <f>IFERROR(VLOOKUP(D246,DB!A:G,7,0),"")</f>
        <v/>
      </c>
      <c r="K246" s="124"/>
      <c r="L246" s="124" t="str">
        <f>IFERROR(VLOOKUP(D246,DB!A:I,9,0),"")</f>
        <v/>
      </c>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sheetData>
  <dataValidations count="2">
    <dataValidation allowBlank="1" showInputMessage="1" showErrorMessage="1" sqref="E1" xr:uid="{920C6338-E771-4DAE-8C89-92A9093EA4DE}"/>
    <dataValidation type="list" allowBlank="1" showInputMessage="1" showErrorMessage="1" sqref="E2:E2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5"/>
  <sheetViews>
    <sheetView workbookViewId="0">
      <selection activeCell="K8" sqref="K8"/>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 ca="1" si="0">IFERROR(NOW()-F2,"-")</f>
        <v>45972.469429398145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45972.469429398145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4:G67" ca="1" si="1">IFERROR(NOW()-F4,"-")</f>
        <v>45972.469429398145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45972.469429398145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45972.469429398145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45972.469429398145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45972.469429398145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45972.469429398145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45972.469429398145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45972.469429398145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45972.469429398145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45972.469429398145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45972.469429398145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45972.469429398145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45972.469429398145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45972.469429398145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45972.469429398145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45972.469429398145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45972.469429398145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45972.469429398145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45972.469429398145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45972.469429398145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45972.469429398145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45972.469429398145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45972.469429398145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45972.469429398145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45972.469429398145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45972.469429398145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45972.469429398145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45972.469429398145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45972.469429398145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45972.469429398145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45972.469429398145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45972.469429398145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45972.469429398145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45972.469429398145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45972.469429398145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45972.469429398145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45972.469429398145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45972.469429398145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45972.469429398145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45972.469429398145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45972.469429398145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45972.469429398145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45972.469429398145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45972.469429398145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45972.469429398145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45972.469429398145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45972.469429398145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45972.469429398145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45972.469429398145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45972.469429398145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45972.469429398145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45972.469429398145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45972.469429398145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45972.469429398145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45972.469429398145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45972.469429398145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45972.469429398145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45972.469429398145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45972.469429398145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45972.469429398145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45972.469429398145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45972.469429398145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45972.469429398145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45972.469429398145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ref="G68:G131" ca="1" si="2">IFERROR(NOW()-F68,"-")</f>
        <v>45972.469429398145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45972.469429398145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45972.469429398145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45972.469429398145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45972.469429398145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45972.469429398145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45972.469429398145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45972.469429398145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45972.469429398145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45972.469429398145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45972.469429398145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45972.469429398145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45972.469429398145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45972.469429398145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45972.469429398145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45972.469429398145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45972.469429398145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45972.469429398145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45972.469429398145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45972.469429398145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45972.469429398145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45972.469429398145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45972.469429398145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45972.469429398145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45972.469429398145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45972.469429398145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45972.469429398145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45972.469429398145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45972.469429398145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45972.469429398145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45972.469429398145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45972.469429398145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45972.469429398145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45972.469429398145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45972.469429398145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45972.469429398145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45972.469429398145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45972.469429398145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45972.469429398145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45972.469429398145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45972.469429398145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45972.469429398145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45972.469429398145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45972.469429398145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45972.469429398145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45972.469429398145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45972.469429398145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45972.469429398145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45972.469429398145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45972.469429398145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45972.469429398145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45972.469429398145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45972.469429398145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45972.469429398145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45972.469429398145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45972.469429398145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45972.469429398145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45972.469429398145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45972.469429398145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45972.469429398145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45972.469429398145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45972.469429398145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45972.469429398145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45972.469429398145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ref="G132:G165" ca="1" si="3">IFERROR(NOW()-F132,"-")</f>
        <v>45972.469429398145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45972.469429398145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45972.469429398145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45972.469429398145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45972.469429398145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45972.469429398145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45972.469429398145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45972.469429398145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45972.469429398145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45972.469429398145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45972.469429398145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45972.469429398145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45972.469429398145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45972.469429398145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45972.469429398145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45972.469429398145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45972.469429398145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45972.469429398145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45972.469429398145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45972.469429398145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45972.469429398145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45972.469429398145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45972.469429398145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45972.469429398145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45972.469429398145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45972.469429398145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45972.469429398145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45972.469429398145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45972.469429398145</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45972.469429398145</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45972.469429398145</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45972.469429398145</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45972.469429398145</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45972.469429398145</v>
      </c>
      <c r="H165" s="143"/>
      <c r="I165" s="141" t="str">
        <f>IFERROR(VLOOKUP(D165,DB!A:F,6,0),"")</f>
        <v/>
      </c>
      <c r="J165" s="141" t="str">
        <f>IFERROR(VLOOKUP(D165,DB!A:G,7,0),"")</f>
        <v/>
      </c>
      <c r="K165" s="144"/>
      <c r="L165" s="145" t="str">
        <f>IFERROR(VLOOKUP(D165,DB!A:I,9,0),"")</f>
        <v/>
      </c>
    </row>
  </sheetData>
  <dataValidations count="2">
    <dataValidation allowBlank="1" showInputMessage="1" showErrorMessage="1" sqref="E1" xr:uid="{9E1BC488-8814-4F8A-8DBE-742B3278AB71}"/>
    <dataValidation type="list" allowBlank="1" showInputMessage="1" showErrorMessage="1" sqref="E2:E16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2025-11-11T08:16:08Z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