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48" documentId="13_ncr:1_{F6CB121F-512D-4AA6-A0C1-0FB36C537598}" xr6:coauthVersionLast="47" xr6:coauthVersionMax="47" xr10:uidLastSave="{89F217AA-20B1-4FAF-B446-B405C42DF6A9}"/>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<sst xmlns="http://schemas.openxmlformats.org/spreadsheetml/2006/main" count="179036" uniqueCount="39110">
  <si>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</si>
  <si>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</si>
  <si>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</si>
  <si>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</si>
  <si>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</si>
  <si>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</si>
  <si>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</si>
  <si>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</si>
  <si>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</si>
  <si>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</si>
  <si>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</si>
  <si>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</si>
  <si>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</si>
  <si>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</si>
  <si>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</si>
  <si>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</si>
  <si>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</si>
  <si>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</si>
  <si>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</si>
  <si>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</si>
  <si>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</si>
  <si>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</si>
  <si>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</si>
  <si>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</si>
  <si>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</si>
  <si>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</si>
  <si>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</si>
  <si>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</si>
  <si>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</si>
  <si>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</si>
  <si>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</si>
  <si>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</si>
  <si>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</si>
  <si>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</si>
  <si>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</si>
  <si>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</si>
  <si>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</si>
  <si>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</si>
  <si>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</si>
  <si>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</si>
  <si>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</si>
  <si>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</si>
  <si>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</si>
  <si>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</si>
  <si>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</si>
  <si>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</si>
  <si>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</si>
  <si>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</si>
  <si>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</si>
  <si>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</si>
  <si>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</si>
  <si>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</si>
  <si>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</si>
  <si>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</si>
  <si>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</si>
  <si>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</si>
  <si>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</si>
  <si>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</si>
  <si>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</si>
  <si>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</si>
  <si>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</si>
  <si>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</si>
  <si>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</si>
  <si>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</si>
  <si>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</si>
  <si>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</si>
  <si>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</si>
  <si>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</si>
  <si>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</si>
  <si>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</si>
  <si>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</si>
  <si>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</si>
  <si>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</si>
  <si>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</si>
  <si>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</si>
  <si>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</si>
  <si>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</si>
  <si>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</si>
  <si>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</si>
  <si>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</si>
  <si>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</si>
  <si>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</si>
  <si>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</si>
  <si>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</si>
  <si>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</si>
  <si>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</si>
  <si>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</si>
  <si>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</si>
  <si>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</si>
  <si>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</si>
  <si>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</si>
  <si>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</si>
  <si>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</si>
  <si>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</si>
  <si>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</si>
  <si>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</si>
  <si>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</si>
  <si>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</si>
  <si>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</si>
  <si>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</si>
  <si>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</si>
  <si>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</si>
  <si>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</si>
  <si>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</si>
  <si>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</si>
  <si>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</si>
  <si>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</si>
  <si>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</si>
  <si>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</si>
  <si>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</si>
  <si>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</si>
  <si>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</si>
  <si>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</si>
  <si>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</si>
  <si>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</si>
  <si>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</si>
  <si>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</si>
  <si>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</si>
  <si>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</si>
  <si>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</si>
  <si>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</si>
  <si>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</si>
  <si>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</si>
  <si>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</si>
  <si>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</si>
  <si>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</si>
  <si>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</si>
  <si>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</si>
  <si>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</si>
  <si>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</si>
  <si>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</si>
  <si>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</si>
  <si>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</si>
  <si>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</si>
  <si>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</si>
  <si>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</si>
  <si>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</si>
  <si>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</si>
  <si>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</si>
  <si>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</si>
  <si>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</si>
  <si>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</si>
  <si>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</si>
  <si>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</si>
  <si>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</si>
  <si>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</si>
  <si>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</si>
  <si>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</si>
  <si>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</si>
  <si>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</si>
  <si>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</si>
  <si>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</si>
  <si>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</si>
  <si>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</si>
  <si>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</si>
  <si>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</si>
  <si>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</si>
  <si>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</si>
  <si>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</si>
  <si>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</si>
  <si>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</si>
  <si>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</si>
  <si>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</si>
  <si>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</si>
  <si>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</si>
  <si>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</si>
  <si>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</si>
  <si>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</si>
  <si>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</si>
  <si>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</si>
  <si>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</si>
  <si>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</si>
  <si>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</si>
  <si>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</si>
  <si>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</si>
  <si>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</si>
  <si>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</si>
  <si>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</si>
  <si>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</si>
  <si>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</si>
  <si>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</si>
  <si>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</si>
  <si>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</si>
  <si>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</si>
  <si>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</si>
  <si>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</si>
  <si>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</si>
  <si>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</si>
  <si>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</si>
  <si>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</si>
  <si>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</si>
  <si>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</si>
  <si>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</si>
  <si>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</si>
  <si>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</si>
  <si>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</si>
  <si>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</si>
  <si>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</si>
  <si>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</si>
  <si>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</si>
  <si>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</si>
  <si>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</si>
  <si>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</si>
  <si>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</si>
  <si>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</si>
  <si>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</si>
  <si>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</si>
  <si>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</si>
  <si>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</si>
  <si>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</si>
  <si>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</si>
  <si>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</si>
  <si>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</si>
  <si>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</si>
  <si>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</si>
  <si>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</si>
  <si>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</si>
  <si>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</si>
  <si>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</si>
  <si>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</si>
  <si>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</si>
  <si>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</si>
  <si>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</si>
  <si>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</si>
  <si>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</si>
  <si>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</si>
  <si>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</si>
  <si>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</si>
  <si>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</si>
  <si>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</si>
  <si>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</si>
  <si>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</si>
  <si>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</si>
  <si>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</si>
  <si>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</si>
  <si>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</si>
  <si>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</si>
  <si>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</si>
  <si>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</si>
  <si>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</si>
  <si>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</si>
  <si>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</si>
  <si>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</si>
  <si>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</si>
  <si>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</si>
  <si>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</si>
  <si>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</si>
  <si>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</si>
  <si>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</si>
  <si>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</si>
  <si>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</si>
  <si>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</si>
  <si>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</si>
  <si>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</si>
  <si>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</si>
  <si>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</si>
  <si>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</si>
  <si>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</si>
  <si>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</si>
  <si>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</si>
  <si>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</si>
  <si>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</si>
  <si>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</si>
  <si>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</si>
  <si>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</si>
  <si>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</si>
  <si>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</si>
  <si>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</si>
  <si>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</si>
  <si>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</si>
  <si>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</si>
  <si>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</si>
  <si>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</si>
  <si>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</si>
  <si>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</si>
  <si>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</si>
  <si>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</si>
  <si>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</si>
  <si>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</si>
  <si>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</si>
  <si>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</si>
  <si>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</si>
  <si>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</si>
  <si>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</si>
  <si>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</si>
  <si>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</si>
  <si>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</si>
  <si>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</si>
  <si>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</si>
  <si>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</si>
  <si>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</si>
  <si>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</si>
  <si>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</si>
  <si>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</si>
  <si>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</si>
  <si>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</si>
  <si>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</si>
  <si>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</si>
  <si>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</si>
  <si>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</si>
  <si>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</si>
  <si>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</si>
  <si>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</si>
  <si>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</si>
  <si>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</si>
  <si>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</si>
  <si>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</si>
  <si>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</si>
  <si>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</si>
  <si>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</si>
  <si>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</si>
  <si>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</si>
  <si>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</si>
  <si>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</si>
  <si>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</si>
  <si>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</si>
  <si>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</si>
  <si>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</si>
  <si>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</si>
  <si>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</si>
  <si>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</si>
  <si>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</si>
  <si>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</si>
  <si>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</si>
  <si>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</si>
  <si>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</si>
  <si>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</si>
  <si>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</si>
  <si>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</si>
  <si>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</si>
  <si>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</si>
  <si>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</si>
  <si>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</si>
  <si>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</si>
  <si>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</si>
  <si>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</si>
  <si>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</si>
  <si>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</si>
  <si>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</si>
  <si>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</si>
  <si>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</si>
  <si>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</si>
  <si>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</si>
  <si>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</si>
  <si>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</si>
  <si>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</si>
  <si>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</si>
  <si>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</si>
  <si>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</si>
  <si>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</si>
  <si>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</si>
  <si>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</si>
  <si>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</si>
  <si>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</si>
  <si>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</si>
  <si>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</si>
  <si>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</si>
  <si>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</si>
  <si>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</si>
  <si>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</si>
  <si>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</si>
  <si>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</si>
  <si>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</si>
  <si>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</si>
  <si>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</si>
  <si>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</si>
  <si>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</si>
  <si>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</si>
  <si>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</si>
  <si>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</si>
  <si>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</si>
  <si>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</si>
  <si>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</si>
  <si>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</si>
  <si>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</si>
  <si>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</si>
  <si>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</si>
  <si>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</si>
  <si>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</si>
  <si>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</si>
  <si>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</si>
  <si>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</si>
  <si>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</si>
  <si>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</si>
  <si>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</si>
  <si>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</si>
  <si>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</si>
  <si>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</si>
  <si>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</si>
  <si>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</si>
  <si>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</si>
  <si>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</si>
  <si>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</si>
  <si>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</si>
  <si>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</si>
  <si>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</si>
  <si>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</si>
  <si>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</si>
  <si>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</si>
  <si>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</si>
  <si>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</si>
  <si>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</si>
  <si>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</si>
  <si>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</si>
  <si>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</si>
  <si>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</si>
  <si>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</si>
  <si>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</si>
  <si>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</si>
  <si>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</si>
  <si>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</si>
  <si>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</si>
  <si>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</si>
  <si>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</si>
  <si>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</si>
  <si>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</si>
  <si>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</si>
  <si>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</si>
  <si>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</si>
  <si>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</si>
  <si>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</si>
  <si>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</si>
  <si>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</si>
  <si>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</si>
  <si>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</si>
  <si>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</si>
  <si>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</si>
  <si>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</si>
  <si>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</si>
  <si>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</si>
  <si>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</si>
  <si>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</si>
  <si>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</si>
  <si>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</si>
  <si>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</si>
  <si>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</si>
  <si>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</si>
  <si>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</si>
  <si>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</si>
  <si>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</si>
  <si>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</si>
  <si>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</si>
  <si>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</si>
  <si>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</si>
  <si>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</si>
  <si>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</si>
  <si>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</si>
  <si>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</si>
  <si>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</si>
  <si>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</si>
  <si>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</si>
  <si>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</si>
  <si>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</si>
  <si>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</si>
  <si>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</si>
  <si>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</si>
  <si>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</si>
  <si>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</si>
  <si>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</si>
  <si>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</si>
  <si>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</si>
  <si>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</si>
  <si>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</si>
  <si>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</si>
  <si>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</si>
  <si>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</si>
  <si>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</si>
  <si>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</si>
  <si>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</si>
  <si>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</si>
  <si>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</si>
  <si>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</si>
  <si>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</si>
  <si>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</si>
  <si>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</si>
  <si>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</si>
  <si>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</si>
  <si>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</si>
  <si>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</si>
  <si>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</si>
  <si>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</si>
  <si>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</si>
  <si>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</si>
  <si>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</si>
  <si>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</si>
  <si>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</si>
  <si>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</si>
  <si>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</si>
  <si>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</si>
  <si>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</si>
  <si>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</si>
  <si>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</si>
  <si>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</si>
  <si>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</si>
  <si>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</si>
  <si>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</si>
  <si>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</si>
  <si>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</si>
  <si>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</si>
  <si>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</si>
  <si>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</si>
  <si>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</si>
  <si>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</si>
  <si>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</si>
  <si>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</si>
  <si>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</si>
  <si>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</si>
  <si>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</si>
  <si>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</si>
  <si>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</si>
  <si>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</si>
  <si>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</si>
  <si>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</si>
  <si>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</si>
  <si>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</si>
  <si>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</si>
  <si>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</si>
  <si>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</si>
  <si>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</si>
  <si>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</si>
  <si>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</si>
  <si>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</si>
  <si>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</si>
  <si>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</si>
  <si>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</si>
  <si>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</si>
  <si>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</si>
  <si>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</si>
  <si>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</si>
  <si>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</si>
  <si>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</si>
  <si>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</si>
  <si>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</si>
  <si>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</si>
  <si>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</si>
  <si>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</si>
  <si>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</si>
  <si>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</si>
  <si>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</si>
  <si>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</si>
  <si>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</si>
  <si>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</si>
  <si>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</si>
  <si>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</si>
  <si>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</si>
  <si>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</si>
  <si>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</si>
  <si>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</si>
  <si>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</si>
  <si>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</si>
  <si>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</si>
  <si>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</si>
  <si>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</si>
  <si>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</si>
  <si>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</si>
  <si>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</si>
  <si>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</si>
  <si>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</si>
  <si>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</si>
  <si>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</si>
  <si>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</si>
  <si>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</si>
  <si>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</si>
  <si>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</si>
  <si>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</si>
  <si>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</si>
  <si>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</si>
  <si>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</si>
  <si>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</si>
  <si>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</si>
  <si>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</si>
  <si>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</si>
  <si>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</si>
  <si>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</si>
  <si>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</si>
  <si>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</si>
  <si>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</si>
  <si>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</si>
  <si>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</si>
  <si>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</si>
  <si>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</si>
  <si>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</si>
  <si>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</si>
  <si>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</si>
  <si>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</si>
  <si>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</si>
  <si>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</si>
  <si>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</si>
  <si>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</si>
  <si>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</si>
  <si>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</si>
  <si>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</si>
  <si>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</si>
  <si>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</si>
  <si>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</si>
  <si>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</si>
  <si>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</si>
  <si>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</si>
  <si>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</si>
  <si>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</si>
  <si>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</si>
  <si>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</si>
  <si>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</si>
  <si>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</si>
  <si>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</si>
  <si>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</si>
  <si>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</si>
  <si>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</si>
  <si>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</si>
  <si>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</si>
  <si>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</si>
  <si>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</si>
  <si>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</si>
  <si>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</si>
  <si>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</si>
  <si>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</si>
  <si>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</si>
  <si>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</si>
  <si>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</si>
  <si>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</si>
  <si>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</si>
  <si>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</si>
  <si>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</si>
  <si>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</si>
  <si>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</si>
  <si>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</si>
  <si>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</si>
  <si>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</si>
  <si>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</si>
  <si>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</si>
  <si>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</si>
  <si>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</si>
  <si>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</si>
  <si>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</si>
  <si>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</si>
  <si>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</si>
  <si>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</si>
  <si>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</si>
  <si>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</si>
  <si>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</si>
  <si>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</si>
  <si>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</si>
  <si>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</si>
  <si>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</si>
  <si>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</si>
  <si>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</si>
  <si>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</si>
  <si>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</si>
  <si>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</si>
  <si>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</si>
  <si>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</si>
  <si>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</si>
  <si>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</si>
  <si>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</si>
  <si>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</si>
  <si>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</si>
  <si>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</si>
  <si>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</si>
  <si>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</si>
  <si>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</si>
  <si>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</si>
  <si>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</si>
  <si>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</si>
  <si>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</si>
  <si>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</si>
  <si>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</si>
  <si>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</si>
  <si>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</si>
  <si>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</si>
  <si>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</si>
  <si>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</si>
  <si>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</si>
  <si>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</si>
  <si>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</si>
  <si>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</si>
  <si>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</si>
  <si>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</si>
  <si>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</si>
  <si>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</si>
  <si>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</si>
  <si>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</si>
  <si>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</si>
  <si>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</si>
  <si>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</si>
  <si>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</si>
  <si>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</si>
  <si>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</si>
  <si>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</si>
  <si>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</si>
  <si>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</si>
  <si>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</si>
  <si>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</si>
  <si>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</si>
  <si>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</si>
  <si>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</si>
  <si>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</si>
  <si>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</si>
  <si>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</si>
  <si>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</si>
  <si>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</si>
  <si>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</si>
  <si>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</si>
  <si>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</si>
  <si>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</si>
  <si>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</si>
  <si>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</si>
  <si>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</si>
  <si>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</si>
  <si>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</si>
  <si>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</si>
  <si>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</si>
  <si>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</si>
  <si>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</si>
  <si>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</si>
  <si>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</si>
  <si>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</si>
  <si>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</si>
  <si>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</si>
  <si>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</si>
  <si>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</si>
  <si>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</si>
  <si>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</si>
  <si>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</si>
  <si>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</si>
  <si>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</si>
  <si>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</si>
  <si>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</si>
  <si>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</si>
  <si>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</si>
  <si>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</si>
  <si>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</si>
  <si>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</si>
  <si>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</si>
  <si>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</si>
  <si>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</si>
  <si>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</si>
  <si>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</si>
  <si>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</si>
  <si>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</si>
  <si>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</si>
  <si>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</si>
  <si>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</si>
  <si>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</si>
  <si>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</si>
  <si>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</si>
  <si>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</si>
  <si>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</si>
  <si>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</si>
  <si>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</si>
  <si>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</si>
  <si>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</si>
  <si>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</si>
  <si>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</si>
  <si>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</si>
  <si>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</si>
  <si>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</si>
  <si>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</si>
  <si>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</si>
  <si>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</si>
  <si>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</si>
  <si>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</si>
  <si>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</si>
  <si>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</si>
  <si>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</si>
  <si>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</si>
  <si>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</si>
  <si>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</si>
  <si>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</si>
  <si>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</si>
  <si>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</si>
  <si>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</si>
  <si>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</si>
  <si>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</si>
  <si>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</si>
  <si>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</si>
  <si>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</si>
  <si>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</si>
  <si>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</si>
  <si>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</si>
  <si>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</si>
  <si>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</si>
  <si>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</si>
  <si>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</si>
  <si>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</si>
  <si>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</si>
  <si>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</si>
  <si>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</si>
  <si>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</si>
  <si>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</si>
  <si>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</si>
  <si>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</si>
  <si>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</si>
  <si>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</si>
  <si>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</si>
  <si>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</si>
  <si>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</si>
  <si>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</si>
  <si>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</si>
  <si>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</si>
  <si>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</si>
  <si>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</si>
  <si>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</si>
  <si>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</si>
  <si>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</si>
  <si>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</si>
  <si>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</si>
  <si>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</si>
  <si>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</si>
  <si>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</si>
  <si>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</si>
  <si>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</si>
  <si>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</si>
  <si>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</si>
  <si>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</si>
  <si>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</si>
  <si>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</si>
  <si>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</si>
  <si>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</si>
  <si>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</si>
  <si>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</si>
  <si>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</si>
  <si>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</si>
  <si>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</si>
  <si>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</si>
  <si>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</si>
  <si>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</si>
  <si>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</si>
  <si>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</si>
  <si>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</si>
  <si>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</si>
  <si>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</si>
  <si>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</si>
  <si>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</si>
  <si>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</si>
  <si>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</si>
  <si>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</si>
  <si>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</si>
  <si>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</si>
  <si>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</si>
  <si>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</si>
  <si>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</si>
  <si>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</si>
  <si>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</si>
  <si>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</si>
  <si>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</si>
  <si>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</si>
  <si>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</si>
  <si>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</si>
  <si>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</si>
  <si>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</si>
  <si>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</si>
  <si>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</si>
  <si>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</si>
  <si>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</si>
  <si>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</si>
  <si>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</si>
  <si>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</si>
  <si>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</si>
  <si>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</si>
  <si>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</si>
  <si>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</si>
  <si>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</si>
  <si>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</si>
  <si>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</si>
  <si>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</si>
  <si>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</si>
  <si>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</si>
  <si>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</si>
  <si>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</si>
  <si>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</si>
  <si>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</si>
  <si>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</si>
  <si>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</si>
  <si>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</si>
  <si>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</si>
  <si>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</si>
  <si>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</si>
  <si>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</si>
  <si>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</si>
  <si>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</si>
  <si>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</si>
  <si>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</si>
  <si>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</si>
  <si>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</si>
  <si>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</si>
  <si>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</si>
  <si>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</si>
  <si>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</si>
  <si>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</si>
  <si>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</si>
  <si>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</si>
  <si>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</si>
  <si>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</si>
  <si>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</si>
  <si>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</si>
  <si>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</si>
  <si>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</si>
  <si>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</si>
  <si>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</si>
  <si>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</si>
  <si>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</si>
  <si>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</si>
  <si>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</si>
  <si>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</si>
  <si>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</si>
  <si>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</si>
  <si>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</si>
  <si>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</si>
  <si>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</si>
  <si>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</si>
  <si>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</si>
  <si>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</si>
  <si>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</si>
  <si>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</si>
  <si>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</si>
  <si>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</si>
  <si>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</si>
  <si>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</si>
  <si>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</si>
  <si>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</si>
  <si>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</si>
  <si>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</si>
  <si>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</si>
  <si>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</si>
  <si>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</si>
  <si>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</si>
  <si>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</si>
  <si>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</si>
  <si>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</si>
  <si>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</si>
  <si>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</si>
  <si>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</si>
  <si>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</si>
  <si>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</si>
  <si>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</si>
  <si>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</si>
  <si>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</si>
  <si>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</si>
  <si>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</si>
  <si>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</si>
  <si>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</si>
  <si>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</si>
  <si>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</si>
  <si>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</si>
  <si>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</si>
  <si>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</si>
  <si>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</si>
  <si>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</si>
  <si>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</si>
  <si>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</si>
  <si>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</si>
  <si>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</si>
  <si>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</si>
  <si>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</si>
  <si>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</si>
  <si>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</si>
  <si>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</si>
  <si>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</si>
  <si>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</si>
  <si>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</si>
  <si>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</si>
  <si>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</si>
  <si>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</si>
  <si>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</si>
  <si>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</si>
  <si>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</si>
  <si>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</si>
  <si>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</si>
  <si>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</si>
  <si>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</si>
  <si>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</si>
  <si>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</si>
  <si>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</si>
  <si>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</si>
  <si>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</si>
  <si>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</si>
  <si>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</si>
  <si>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</si>
  <si>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</si>
  <si>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</si>
  <si>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</si>
  <si>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</si>
  <si>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</si>
  <si>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</si>
  <si>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</si>
  <si>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</si>
  <si>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</si>
  <si>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</si>
  <si>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</si>
  <si>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</si>
  <si>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</si>
  <si>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</si>
  <si>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</si>
  <si>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</si>
  <si>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</si>
  <si>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</si>
  <si>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</si>
  <si>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</si>
  <si>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</si>
  <si>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</si>
  <si>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</si>
  <si>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</si>
  <si>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</si>
  <si>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</si>
  <si>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</si>
  <si>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</si>
  <si>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</si>
  <si>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</si>
  <si>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</si>
  <si>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</si>
  <si>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</si>
  <si>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</si>
  <si>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</si>
  <si>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</si>
  <si>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</si>
  <si>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</si>
  <si>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</si>
  <si>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</si>
  <si>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</si>
  <si>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</si>
  <si>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</si>
  <si>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</si>
  <si>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</si>
  <si>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</si>
  <si>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</si>
  <si>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</si>
  <si>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</si>
  <si>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</si>
  <si>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</si>
  <si>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</si>
  <si>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</si>
  <si>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</si>
  <si>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</si>
  <si>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</si>
  <si>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</si>
  <si>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</si>
  <si>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</si>
  <si>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</si>
  <si>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</si>
  <si>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</si>
  <si>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</si>
  <si>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</si>
  <si>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</si>
  <si>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</si>
  <si>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</si>
  <si>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</si>
  <si>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</si>
  <si>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</si>
  <si>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</si>
  <si>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</si>
  <si>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</si>
  <si>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</si>
  <si>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</si>
  <si>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</si>
  <si>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</si>
  <si>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</si>
  <si>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</si>
  <si>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</si>
  <si>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</si>
  <si>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</si>
  <si>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</si>
  <si>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</si>
  <si>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</si>
  <si>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</si>
  <si>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</si>
  <si>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</si>
  <si>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</si>
  <si>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</si>
  <si>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</si>
  <si>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</si>
  <si>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</si>
  <si>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</si>
  <si>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</si>
  <si>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</si>
  <si>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</si>
  <si>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</si>
  <si>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</si>
  <si>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</si>
  <si>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</si>
  <si>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</si>
  <si>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</si>
  <si>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</si>
  <si>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</si>
  <si>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</si>
  <si>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</si>
  <si>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</si>
  <si>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</si>
  <si>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</si>
  <si>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</si>
  <si>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</si>
  <si>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</si>
  <si>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</si>
  <si>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</si>
  <si>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</si>
  <si>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</si>
  <si>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</si>
  <si>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</si>
  <si>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</si>
  <si>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</si>
  <si>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</si>
  <si>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</si>
  <si>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</si>
  <si>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</si>
  <si>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</si>
  <si>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</si>
  <si>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</si>
  <si>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</si>
  <si>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</si>
  <si>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</si>
  <si>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</si>
  <si>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</si>
  <si>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</si>
  <si>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</si>
  <si>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</si>
  <si>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</si>
  <si>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</si>
  <si>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</si>
  <si>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</si>
  <si>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</si>
  <si>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</si>
  <si>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</si>
  <si>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</si>
  <si>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</si>
  <si>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</si>
  <si>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</si>
  <si>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</si>
  <si>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</si>
  <si>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</si>
  <si>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</si>
  <si>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</si>
  <si>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</si>
  <si>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</si>
  <si>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</si>
  <si>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</si>
  <si>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</si>
  <si>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</si>
  <si>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</si>
  <si>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</si>
  <si>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</si>
  <si>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</si>
  <si>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</si>
  <si>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</si>
  <si>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</si>
  <si>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</si>
  <si>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</si>
  <si>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</si>
  <si>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</si>
  <si>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</si>
  <si>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</si>
  <si>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</si>
  <si>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</si>
  <si>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</si>
  <si>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</si>
  <si>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</si>
  <si>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</si>
  <si>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</si>
  <si>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</si>
  <si>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</si>
  <si>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</si>
  <si>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</si>
  <si>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</si>
  <si>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</si>
  <si>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</si>
  <si>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</si>
  <si>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</si>
  <si>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</si>
  <si>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</si>
  <si>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</si>
  <si>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</si>
  <si>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</si>
  <si>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</si>
  <si>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</si>
  <si>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</si>
  <si>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</si>
  <si>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</si>
  <si>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</si>
  <si>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</si>
  <si>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</si>
  <si>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</si>
  <si>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</si>
  <si>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</si>
  <si>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</si>
  <si>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</si>
  <si>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</si>
  <si>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</si>
  <si>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</si>
  <si>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</si>
  <si>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</si>
  <si>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</si>
  <si>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</si>
  <si>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</si>
  <si>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</si>
  <si>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</si>
  <si>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</si>
  <si>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</si>
  <si>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</si>
  <si>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</si>
  <si>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</si>
  <si>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</si>
  <si>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</si>
  <si>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</si>
  <si>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</si>
  <si>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</si>
  <si>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</si>
  <si>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</si>
  <si>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</si>
  <si>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</si>
  <si>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</si>
  <si>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</si>
  <si>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</si>
  <si>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</si>
  <si>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</si>
  <si>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</si>
  <si>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</si>
  <si>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</si>
  <si>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</si>
  <si>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</si>
  <si>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</si>
  <si>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</si>
  <si>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</si>
  <si>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</si>
  <si>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</si>
  <si>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</si>
  <si>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</si>
  <si>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</si>
  <si>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</si>
  <si>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</si>
  <si>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</si>
  <si>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</si>
  <si>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</si>
  <si>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</si>
  <si>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</si>
  <si>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</si>
  <si>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</si>
  <si>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</si>
  <si>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</si>
  <si>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</si>
  <si>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</si>
  <si>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</si>
  <si>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</si>
  <si>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</si>
  <si>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</si>
  <si>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</si>
  <si>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</si>
  <si>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</si>
  <si>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</si>
  <si>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</si>
  <si>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</si>
  <si>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</si>
  <si>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</si>
  <si>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</si>
  <si>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</si>
  <si>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</si>
  <si>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</si>
  <si>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</si>
  <si>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</si>
  <si>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</si>
  <si>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</si>
  <si>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</si>
  <si>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</si>
  <si>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</si>
  <si>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</si>
  <si>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</si>
  <si>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</si>
  <si>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</si>
  <si>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</si>
  <si>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</si>
  <si>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</si>
  <si>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</si>
  <si>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</si>
  <si>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</si>
  <si>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</si>
  <si>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</si>
  <si>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</si>
  <si>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</si>
  <si>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</si>
  <si>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</si>
  <si>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</si>
  <si>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</si>
  <si>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</si>
  <si>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</si>
  <si>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</si>
  <si>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</si>
  <si>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</si>
  <si>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</si>
  <si>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</si>
  <si>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</si>
  <si>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</si>
  <si>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</si>
  <si>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</si>
  <si>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</si>
  <si>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</si>
  <si>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</si>
  <si>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</si>
  <si>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</si>
  <si>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</si>
  <si>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</si>
  <si>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</si>
  <si>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</si>
  <si>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</si>
  <si>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</si>
  <si>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</si>
  <si>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</si>
  <si>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</si>
  <si>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</si>
  <si>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</si>
  <si>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</si>
  <si>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</si>
  <si>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</si>
  <si>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</si>
  <si>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</si>
  <si>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</si>
  <si>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</si>
  <si>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</si>
  <si>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</si>
  <si>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</si>
  <si>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</si>
  <si>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</si>
  <si>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</si>
  <si>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</si>
  <si>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</si>
  <si>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</si>
  <si>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</si>
  <si>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</si>
  <si>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</si>
  <si>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</si>
  <si>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</si>
  <si>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</si>
  <si>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</si>
  <si>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</si>
  <si>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</si>
  <si>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</si>
  <si>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</si>
  <si>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</si>
  <si>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</si>
  <si>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</si>
  <si>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</si>
  <si>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</si>
  <si>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</si>
  <si>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</si>
  <si>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</si>
  <si>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</si>
  <si>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</si>
  <si>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</si>
  <si>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</si>
  <si>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</si>
  <si>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</si>
  <si>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</si>
  <si>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</si>
  <si>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</si>
  <si>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</si>
  <si>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</si>
  <si>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</si>
  <si>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</si>
  <si>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</si>
  <si>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</si>
  <si>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</si>
  <si>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</si>
  <si>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</si>
  <si>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</si>
  <si>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</si>
  <si>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</si>
  <si>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</si>
  <si>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</si>
  <si>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</si>
  <si>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</si>
  <si>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</si>
  <si>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</si>
  <si>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</si>
  <si>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</si>
  <si>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</si>
  <si>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</si>
  <si>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</si>
  <si>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</si>
  <si>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</si>
  <si>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</si>
  <si>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</si>
  <si>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</si>
  <si>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</si>
  <si>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</si>
  <si>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</si>
  <si>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</si>
  <si>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</si>
  <si>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</si>
  <si>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</si>
  <si>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</si>
  <si>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</si>
  <si>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</si>
  <si>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</si>
  <si>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</si>
  <si>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</si>
  <si>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</si>
  <si>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</si>
  <si>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</si>
  <si>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</si>
  <si>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</si>
  <si>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</si>
  <si>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</si>
  <si>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</si>
  <si>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</si>
  <si>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</si>
  <si>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</si>
  <si>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</si>
  <si>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</si>
  <si>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</si>
  <si>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</si>
  <si>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</si>
  <si>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</si>
  <si>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</si>
  <si>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</si>
  <si>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</si>
  <si>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</si>
  <si>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</si>
  <si>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</si>
  <si>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</si>
  <si>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</si>
  <si>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</si>
  <si>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</si>
  <si>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</si>
  <si>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</si>
  <si>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</si>
  <si>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</si>
  <si>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</si>
  <si>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</si>
  <si>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</si>
  <si>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</si>
  <si>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</si>
  <si>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</si>
  <si>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</si>
  <si>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</si>
  <si>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</si>
  <si>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</si>
  <si>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</si>
  <si>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</si>
  <si>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</si>
  <si>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</si>
  <si>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</si>
  <si>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</si>
  <si>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</si>
  <si>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</si>
  <si>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</si>
  <si>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</si>
  <si>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</si>
  <si>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</si>
  <si>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</si>
  <si>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</si>
  <si>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</si>
  <si>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</si>
  <si>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</si>
  <si>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</si>
  <si>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</si>
  <si>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</si>
  <si>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</si>
  <si>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</si>
  <si>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</si>
  <si>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</si>
  <si>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</si>
  <si>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</si>
  <si>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</si>
  <si>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</si>
  <si>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</si>
  <si>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</si>
  <si>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</si>
  <si>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</si>
  <si>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</si>
  <si>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</si>
  <si>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</si>
  <si>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</si>
  <si>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</si>
  <si>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</si>
  <si>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</si>
  <si>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</si>
  <si>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</si>
  <si>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</si>
  <si>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</si>
  <si>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</si>
  <si>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</si>
  <si>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</si>
  <si>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</si>
  <si>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</si>
  <si>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</si>
  <si>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</si>
  <si>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</si>
  <si>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</si>
  <si>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</si>
  <si>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</si>
  <si>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</si>
  <si>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</si>
  <si>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</si>
  <si>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</si>
  <si>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</si>
  <si>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</si>
  <si>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</si>
  <si>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</si>
  <si>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</si>
  <si>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</si>
  <si>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</si>
  <si>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</si>
  <si>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</si>
  <si>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</si>
  <si>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</si>
  <si>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</si>
  <si>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</si>
  <si>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</si>
  <si>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</si>
  <si>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</si>
  <si>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</si>
  <si>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</si>
  <si>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</si>
  <si>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</si>
  <si>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</si>
  <si>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</si>
  <si>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</si>
  <si>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</si>
  <si>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</si>
  <si>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</si>
  <si>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</si>
  <si>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</si>
  <si>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</si>
  <si>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</si>
  <si>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</si>
  <si>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</si>
  <si>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</si>
  <si>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</si>
  <si>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</si>
  <si>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</si>
  <si>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</si>
  <si>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</si>
  <si>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</si>
  <si>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</si>
  <si>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</si>
  <si>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</si>
  <si>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</si>
  <si>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</si>
  <si>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</si>
  <si>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</si>
  <si>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</si>
  <si>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</si>
  <si>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</si>
  <si>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</si>
  <si>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</si>
  <si>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</si>
  <si>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</si>
  <si>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</si>
  <si>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</si>
  <si>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</si>
  <si>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</si>
  <si>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</si>
  <si>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</si>
  <si>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</si>
  <si>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</si>
  <si>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</si>
  <si>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</si>
  <si>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</si>
  <si>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</si>
  <si>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</si>
  <si>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</si>
  <si>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</si>
  <si>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</si>
  <si>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</si>
  <si>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</si>
  <si>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</si>
  <si>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</si>
  <si>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</si>
  <si>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</si>
  <si>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</si>
  <si>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</si>
  <si>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</si>
  <si>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</si>
  <si>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</si>
  <si>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</si>
  <si>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</si>
  <si>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</si>
  <si>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</si>
  <si>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</si>
  <si>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</si>
  <si>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</si>
  <si>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</si>
  <si>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</si>
  <si>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</si>
  <si>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</si>
  <si>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</si>
  <si>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</si>
  <si>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</si>
  <si>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</si>
  <si>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</si>
  <si>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</si>
  <si>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</si>
  <si>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</si>
  <si>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</si>
  <si>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</si>
  <si>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</si>
  <si>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</si>
  <si>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</si>
  <si>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</si>
  <si>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</si>
  <si>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</si>
  <si>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</si>
  <si>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</si>
  <si>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</si>
  <si>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</si>
  <si>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</si>
  <si>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</si>
  <si>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</si>
  <si>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</si>
  <si>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</si>
  <si>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</si>
  <si>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</si>
  <si>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</si>
  <si>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</si>
  <si>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</si>
  <si>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</si>
  <si>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</si>
  <si>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</si>
  <si>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</si>
  <si>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</si>
  <si>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</si>
  <si>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</si>
  <si>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</si>
  <si>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</si>
  <si>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</si>
  <si>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</si>
  <si>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</si>
  <si>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</si>
  <si>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</si>
  <si>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</si>
  <si>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</si>
  <si>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</si>
  <si>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</si>
  <si>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</si>
  <si>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</si>
  <si>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</si>
  <si>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</si>
  <si>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</si>
  <si>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</si>
  <si>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</si>
  <si>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</si>
  <si>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</si>
  <si>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</si>
  <si>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</si>
  <si>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</si>
  <si>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</si>
  <si>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</si>
  <si>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</si>
  <si>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</si>
  <si>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</si>
  <si>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</si>
  <si>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</si>
  <si>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</si>
  <si>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</si>
  <si>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</si>
  <si>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</si>
  <si>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</si>
  <si>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</si>
  <si>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</si>
  <si>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</si>
  <si>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</si>
  <si>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</si>
  <si>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</si>
  <si>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</si>
  <si>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</si>
  <si>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</si>
  <si>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</si>
  <si>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</si>
  <si>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</si>
  <si>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</si>
  <si>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</si>
  <si>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</si>
  <si>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</si>
  <si>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</si>
  <si>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</si>
  <si>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</si>
  <si>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</si>
  <si>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</si>
  <si>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</si>
  <si>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</si>
  <si>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</si>
  <si>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</si>
  <si>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</si>
  <si>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</si>
  <si>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</si>
  <si>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</si>
  <si>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</si>
  <si>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</si>
  <si>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</si>
  <si>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</si>
  <si>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</si>
  <si>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</si>
  <si>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</si>
  <si>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</si>
  <si>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</si>
  <si>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</si>
  <si>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</si>
  <si>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</si>
  <si>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</si>
  <si>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</si>
  <si>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</si>
  <si>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</si>
  <si>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</si>
  <si>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</si>
  <si>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</si>
  <si>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</si>
  <si>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</si>
  <si>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</si>
  <si>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</si>
  <si>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</si>
  <si>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</si>
  <si>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</si>
  <si>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</si>
  <si>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</si>
  <si>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</si>
  <si>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</si>
  <si>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</si>
  <si>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</si>
  <si>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</si>
  <si>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</si>
  <si>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</si>
  <si>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</si>
  <si>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</si>
  <si>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</si>
  <si>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</si>
  <si>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</si>
  <si>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</si>
  <si>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</si>
  <si>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</si>
  <si>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</si>
  <si>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</si>
  <si>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</si>
  <si>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</si>
  <si>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</si>
  <si>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</si>
  <si>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</si>
  <si>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</si>
  <si>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</si>
  <si>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</si>
  <si>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</si>
  <si>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</si>
  <si>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</si>
  <si>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</si>
  <si>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</si>
  <si>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</si>
  <si>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</si>
  <si>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</si>
  <si>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</si>
  <si>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</si>
  <si>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</si>
  <si>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</si>
  <si>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</si>
  <si>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</si>
  <si>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</si>
  <si>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</si>
  <si>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</si>
  <si>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</si>
  <si>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</si>
  <si>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</si>
  <si>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</si>
  <si>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</si>
  <si>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</si>
  <si>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</si>
  <si>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</si>
  <si>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</si>
  <si>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</si>
  <si>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</si>
  <si>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</si>
  <si>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</si>
  <si>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</si>
  <si>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</si>
  <si>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</si>
  <si>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</si>
  <si>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</si>
  <si>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</si>
  <si>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</si>
  <si>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</si>
  <si>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</si>
  <si>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</si>
  <si>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</si>
  <si>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</si>
  <si>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</si>
  <si>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</si>
  <si>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</si>
  <si>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</si>
  <si>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</si>
  <si>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</si>
  <si>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</si>
  <si>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</si>
  <si>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</si>
  <si>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</si>
  <si>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</si>
  <si>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</si>
  <si>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</si>
  <si>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</si>
  <si>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</si>
  <si>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</si>
  <si>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</si>
  <si>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</si>
  <si>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</si>
  <si>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</si>
  <si>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</si>
  <si>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</si>
  <si>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</si>
  <si>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</si>
  <si>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</si>
  <si>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</si>
  <si>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</si>
  <si>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</si>
  <si>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</si>
  <si>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</si>
  <si>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</si>
  <si>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</si>
  <si>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</si>
  <si>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</si>
  <si>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</si>
  <si>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</si>
  <si>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</si>
  <si>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</si>
  <si>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</si>
  <si>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</si>
  <si>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</si>
  <si>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</si>
  <si>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</si>
  <si>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</si>
  <si>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</si>
  <si>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</si>
  <si>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</si>
  <si>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</si>
  <si>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</si>
  <si>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</si>
  <si>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</si>
  <si>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</si>
  <si>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</si>
  <si>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</si>
  <si>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</si>
  <si>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</si>
  <si>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</si>
  <si>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</si>
  <si>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</si>
  <si>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</si>
  <si>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</si>
  <si>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</si>
  <si>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</si>
  <si>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</si>
  <si>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</si>
  <si>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</si>
  <si>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</si>
  <si>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</si>
  <si>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</si>
  <si>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</si>
  <si>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</si>
  <si>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</si>
  <si>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</si>
  <si>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</si>
  <si>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</si>
  <si>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</si>
  <si>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</si>
  <si>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</si>
  <si>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</si>
  <si>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</si>
  <si>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</si>
  <si>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</si>
  <si>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</si>
  <si>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</si>
  <si>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</si>
  <si>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</si>
  <si>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</si>
  <si>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</si>
  <si>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</si>
  <si>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</si>
  <si>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</si>
  <si>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</si>
  <si>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</si>
  <si>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</si>
  <si>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</si>
  <si>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</si>
  <si>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</si>
  <si>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</si>
  <si>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</si>
  <si>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</si>
  <si>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</si>
  <si>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</si>
  <si>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</si>
  <si>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</si>
  <si>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</si>
  <si>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</si>
  <si>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</si>
  <si>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</si>
  <si>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</si>
  <si>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</si>
  <si>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</si>
  <si>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</si>
  <si>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</si>
  <si>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</si>
  <si>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</si>
  <si>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</si>
  <si>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</si>
  <si>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</si>
  <si>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</si>
  <si>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</si>
  <si>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</si>
  <si>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</si>
  <si>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</si>
  <si>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</si>
  <si>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</si>
  <si>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</si>
  <si>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</si>
  <si>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</si>
  <si>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</si>
  <si>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</si>
  <si>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</si>
  <si>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</si>
  <si>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</si>
  <si>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</si>
  <si>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</si>
  <si>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</si>
  <si>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</si>
  <si>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</si>
  <si>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</si>
  <si>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</si>
  <si>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</si>
  <si>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</si>
  <si>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</si>
  <si>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</si>
  <si>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</si>
  <si>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</si>
  <si>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</si>
  <si>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</si>
  <si>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</si>
  <si>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</si>
  <si>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</si>
  <si>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</si>
  <si>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</si>
  <si>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</si>
  <si>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</si>
  <si>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</si>
  <si>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</si>
  <si>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</si>
  <si>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</si>
  <si>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</si>
  <si>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</si>
  <si>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</si>
  <si>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</si>
  <si>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</si>
  <si>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</si>
  <si>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</si>
  <si>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</si>
  <si>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</si>
  <si>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</si>
  <si>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</si>
  <si>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</si>
  <si>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</si>
  <si>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</si>
  <si>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</si>
  <si>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</si>
  <si>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</si>
  <si>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</si>
  <si>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</si>
  <si>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</si>
  <si>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</si>
  <si>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</si>
  <si>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</si>
  <si>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</si>
  <si>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</si>
  <si>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</si>
  <si>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</si>
  <si>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</si>
  <si>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</si>
  <si>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</si>
  <si>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</si>
  <si>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</si>
  <si>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</si>
  <si>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</si>
  <si>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</si>
  <si>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</si>
  <si>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</si>
  <si>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</si>
  <si>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</si>
  <si>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</si>
  <si>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</si>
  <si>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</si>
  <si>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</si>
  <si>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</si>
  <si>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</si>
  <si>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</si>
  <si>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</si>
  <si>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</si>
  <si>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</si>
  <si>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</si>
  <si>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</si>
  <si>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</si>
  <si>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</si>
  <si>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</si>
  <si>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</si>
  <si>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</si>
  <si>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</si>
  <si>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</si>
  <si>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</si>
  <si>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</si>
  <si>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</si>
  <si>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</si>
  <si>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</si>
  <si>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</si>
  <si>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</si>
  <si>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</si>
  <si>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</si>
  <si>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</si>
  <si>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</si>
  <si>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</si>
  <si>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</si>
  <si>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</si>
  <si>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</si>
  <si>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</si>
  <si>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</si>
  <si>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</si>
  <si>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</si>
  <si>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</si>
  <si>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</si>
  <si>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</si>
  <si>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</si>
  <si>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</si>
  <si>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</si>
  <si>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</si>
  <si>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</si>
  <si>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</si>
  <si>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</si>
  <si>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</si>
  <si>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</si>
  <si>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</si>
  <si>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</si>
  <si>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</si>
  <si>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</si>
  <si>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</si>
  <si>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</si>
  <si>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</si>
  <si>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</si>
  <si>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</si>
  <si>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</si>
  <si>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</si>
  <si>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</si>
  <si>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</si>
  <si>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</si>
  <si>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</si>
  <si>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</si>
  <si>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</si>
  <si>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</si>
  <si>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</si>
  <si>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</si>
  <si>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</si>
  <si>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</si>
  <si>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</si>
  <si>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</si>
  <si>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</si>
  <si>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</si>
  <si>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</si>
  <si>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</si>
  <si>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</si>
  <si>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</si>
  <si>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</si>
  <si>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</si>
  <si>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</si>
  <si>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</si>
  <si>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</si>
  <si>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</si>
  <si>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</si>
  <si>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</si>
  <si>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</si>
  <si>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</si>
  <si>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</si>
  <si>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</si>
  <si>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</si>
  <si>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</si>
  <si>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</si>
  <si>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</si>
  <si>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</si>
  <si>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</si>
  <si>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</si>
  <si>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</si>
  <si>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</si>
  <si>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</si>
  <si>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</si>
  <si>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</si>
  <si>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</si>
  <si>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</si>
  <si>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</si>
  <si>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</si>
  <si>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</si>
  <si>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</si>
  <si>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</si>
  <si>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</si>
  <si>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</si>
  <si>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</si>
  <si>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</si>
  <si>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</si>
  <si>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</si>
  <si>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</si>
  <si>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</si>
  <si>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</si>
  <si>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</si>
  <si>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</si>
  <si>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</si>
  <si>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</si>
  <si>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</si>
  <si>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</si>
  <si>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</si>
  <si>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</si>
  <si>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</si>
  <si>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</si>
  <si>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</si>
  <si>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</si>
  <si>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</si>
  <si>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</si>
  <si>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</si>
  <si>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</si>
  <si>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</si>
  <si>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</si>
  <si>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</si>
  <si>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</si>
  <si>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</si>
  <si>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</si>
  <si>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</si>
  <si>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</si>
  <si>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</si>
  <si>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</si>
  <si>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</si>
  <si>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</si>
  <si>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</si>
  <si>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</si>
  <si>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</si>
  <si>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</si>
  <si>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</si>
  <si>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</si>
  <si>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</si>
  <si>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</si>
  <si>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</si>
  <si>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</si>
  <si>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</si>
  <si>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</si>
  <si>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</si>
  <si>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</si>
  <si>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</si>
  <si>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</si>
  <si>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</si>
  <si>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</si>
  <si>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</si>
  <si>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</si>
  <si>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</si>
  <si>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</si>
  <si>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</si>
  <si>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</si>
  <si>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</si>
  <si>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</si>
  <si>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</si>
  <si>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</si>
  <si>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</si>
  <si>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</si>
  <si>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</si>
  <si>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</si>
  <si>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</si>
  <si>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</si>
  <si>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</si>
  <si>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</si>
  <si>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</si>
  <si>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</si>
  <si>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</si>
  <si>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</si>
  <si>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</si>
  <si>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</si>
  <si>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</si>
  <si>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</si>
  <si>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</si>
  <si>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</si>
  <si>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</si>
  <si>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</si>
  <si>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</si>
  <si>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</si>
  <si>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</si>
  <si>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</si>
  <si>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</si>
  <si>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</si>
  <si>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</si>
  <si>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</si>
  <si>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</si>
  <si>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</si>
  <si>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</si>
  <si>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</si>
  <si>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</si>
  <si>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</si>
  <si>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</si>
  <si>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</si>
  <si>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</si>
  <si>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</si>
  <si>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</si>
  <si>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</si>
  <si>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</si>
  <si>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</si>
  <si>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</si>
  <si>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</si>
  <si>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</si>
  <si>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</si>
  <si>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</si>
  <si>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</si>
  <si>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</si>
  <si>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</si>
  <si>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</si>
  <si>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</si>
  <si>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</si>
  <si>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</si>
  <si>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</si>
  <si>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</si>
  <si>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</si>
  <si>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</si>
  <si>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</si>
  <si>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</si>
  <si>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</si>
  <si>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</si>
  <si>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</si>
  <si>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</si>
  <si>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</si>
  <si>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</si>
  <si>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</si>
  <si>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</si>
  <si>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</si>
  <si>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</si>
  <si>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</si>
  <si>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</si>
  <si>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</si>
  <si>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</si>
  <si>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</si>
  <si>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</si>
  <si>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</si>
  <si>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</si>
  <si>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</si>
  <si>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</si>
  <si>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</si>
  <si>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</si>
  <si>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</si>
  <si>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</si>
  <si>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</si>
  <si>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</si>
  <si>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</si>
  <si>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</si>
  <si>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</si>
  <si>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</si>
  <si>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</si>
  <si>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</si>
  <si>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</si>
  <si>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</si>
  <si>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</si>
  <si>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</si>
  <si>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</si>
  <si>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</si>
  <si>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</si>
  <si>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</si>
  <si>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</si>
  <si>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</si>
  <si>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</si>
  <si>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</si>
  <si>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</si>
  <si>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</si>
  <si>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</si>
  <si>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</si>
  <si>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</si>
  <si>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</si>
  <si>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</si>
  <si>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</si>
  <si>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</si>
  <si>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</si>
  <si>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</si>
  <si>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</si>
  <si>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</si>
  <si>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</si>
  <si>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</si>
  <si>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</si>
  <si>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</si>
  <si>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</si>
  <si>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</si>
  <si>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</si>
  <si>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</si>
  <si>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</si>
  <si>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</si>
  <si>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</si>
  <si>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</si>
  <si>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</si>
  <si>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</si>
  <si>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</si>
  <si>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</si>
  <si>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</si>
  <si>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</si>
  <si>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</si>
  <si>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</si>
  <si>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</si>
  <si>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</si>
  <si>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</si>
  <si>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</si>
  <si>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</si>
  <si>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</si>
  <si>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</si>
  <si>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</si>
  <si>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</si>
  <si>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</si>
  <si>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</si>
  <si>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</si>
  <si>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</si>
  <si>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</si>
  <si>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</si>
  <si>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</si>
  <si>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</si>
  <si>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</si>
  <si>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</si>
  <si>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</si>
  <si>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</si>
  <si>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</si>
  <si>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</si>
  <si>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</si>
  <si>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</si>
  <si>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</si>
  <si>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</si>
  <si>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</si>
  <si>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</si>
  <si>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</si>
  <si>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</si>
  <si>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</si>
  <si>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</si>
  <si>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</si>
  <si>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</si>
  <si>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</si>
  <si>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</si>
  <si>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</si>
  <si>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</si>
  <si>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</si>
  <si>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</si>
  <si>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</si>
  <si>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</si>
  <si>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</si>
  <si>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</si>
  <si>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</si>
  <si>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</si>
  <si>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</si>
  <si>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</si>
  <si>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</si>
  <si>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</si>
  <si>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</si>
  <si>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</si>
  <si>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</si>
  <si>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</si>
  <si>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</si>
  <si>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</si>
  <si>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</si>
  <si>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</si>
  <si>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</si>
  <si>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</si>
  <si>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</si>
  <si>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</si>
  <si>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</si>
  <si>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</si>
  <si>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</si>
  <si>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</si>
  <si>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</si>
  <si>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</si>
  <si>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</si>
  <si>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</si>
  <si>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</si>
  <si>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</si>
  <si>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</si>
  <si>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</si>
  <si>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</si>
  <si>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</si>
  <si>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</si>
  <si>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</si>
  <si>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</si>
  <si>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</si>
  <si>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</si>
  <si>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</si>
  <si>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</si>
  <si>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</si>
  <si>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</si>
  <si>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</si>
  <si>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</si>
  <si>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</si>
  <si>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</si>
  <si>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</si>
  <si>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</si>
  <si>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</si>
  <si>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</si>
  <si>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</si>
  <si>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</si>
  <si>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</si>
  <si>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</si>
  <si>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</si>
  <si>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</si>
  <si>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</si>
  <si>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</si>
  <si>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</si>
  <si>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</si>
  <si>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</si>
  <si>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</si>
  <si>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</si>
  <si>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</si>
  <si>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</si>
  <si>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</si>
  <si>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</si>
  <si>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</si>
  <si>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</si>
  <si>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</si>
  <si>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</si>
  <si>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</si>
  <si>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</si>
  <si>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</si>
  <si>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</si>
  <si>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</si>
  <si>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</si>
  <si>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</si>
  <si>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</si>
  <si>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</si>
  <si>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</si>
  <si>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</si>
  <si>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</si>
  <si>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</si>
  <si>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</si>
  <si>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</si>
  <si>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</si>
  <si>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</si>
  <si>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</si>
  <si>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</si>
  <si>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</si>
  <si>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</si>
  <si>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</si>
  <si>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</si>
  <si>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</si>
  <si>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</si>
  <si>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</si>
  <si>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</si>
  <si>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</si>
  <si>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</si>
  <si>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</si>
  <si>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</si>
  <si>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</si>
  <si>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</si>
  <si>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</si>
  <si>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</si>
  <si>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</si>
  <si>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</si>
  <si>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</si>
  <si>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</si>
  <si>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</si>
  <si>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</si>
  <si>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</si>
  <si>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</si>
  <si>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</si>
  <si>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</si>
  <si>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</si>
  <si>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</si>
  <si>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</si>
  <si>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</si>
  <si>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</si>
  <si>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</si>
  <si>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</si>
  <si>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</si>
  <si>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</si>
  <si>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</si>
  <si>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</si>
  <si>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</si>
  <si>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</si>
  <si>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</si>
  <si>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</si>
  <si>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</si>
  <si>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</si>
  <si>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</si>
  <si>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</si>
  <si>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</si>
  <si>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</si>
  <si>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</si>
  <si>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</si>
  <si>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</si>
  <si>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</si>
  <si>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</si>
  <si>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</si>
  <si>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</si>
  <si>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</si>
  <si>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</si>
  <si>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</si>
  <si>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</si>
  <si>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</si>
  <si>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</si>
  <si>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</si>
  <si>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</si>
  <si>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</si>
  <si>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</si>
  <si>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</si>
  <si>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</si>
  <si>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</si>
  <si>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</si>
  <si>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</si>
  <si>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</si>
  <si>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</si>
  <si>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</si>
  <si>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</si>
  <si>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</si>
  <si>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</si>
  <si>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</si>
  <si>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</si>
  <si>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</si>
  <si>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</si>
  <si>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</si>
  <si>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</si>
  <si>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</si>
  <si>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</si>
  <si>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</si>
  <si>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</si>
  <si>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</si>
  <si>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</si>
  <si>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</si>
  <si>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</si>
  <si>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</si>
  <si>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</si>
  <si>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</si>
  <si>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</si>
  <si>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</si>
  <si>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</si>
  <si>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</si>
  <si>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</si>
  <si>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</si>
  <si>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</si>
  <si>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</si>
  <si>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</si>
  <si>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</si>
  <si>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</si>
  <si>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</si>
  <si>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</si>
  <si>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</si>
  <si>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</si>
  <si>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</si>
  <si>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</si>
  <si>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</si>
  <si>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</si>
  <si>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</si>
  <si>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</si>
  <si>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</si>
  <si>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</si>
  <si>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</si>
  <si>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</si>
  <si>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</si>
  <si>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</si>
  <si>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</si>
  <si>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</si>
  <si>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</si>
  <si>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</si>
  <si>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</si>
  <si>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</si>
  <si>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</si>
  <si>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</si>
  <si>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</si>
  <si>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</si>
  <si>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</si>
  <si>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</si>
  <si>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</si>
  <si>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</si>
  <si>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</si>
  <si>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</si>
  <si>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</si>
  <si>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</si>
  <si>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</si>
  <si>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</si>
  <si>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</si>
  <si>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</si>
  <si>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</si>
  <si>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</si>
  <si>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</si>
  <si>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</si>
  <si>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</si>
  <si>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</si>
  <si>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</si>
  <si>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</si>
  <si>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</si>
  <si>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</si>
  <si>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</si>
  <si>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</si>
  <si>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</si>
  <si>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</si>
  <si>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</si>
  <si>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</si>
  <si>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</si>
  <si>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</si>
  <si>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</si>
  <si>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</si>
  <si>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</si>
  <si>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</si>
  <si>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</si>
  <si>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</si>
  <si>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</si>
  <si>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</si>
  <si>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</si>
  <si>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</si>
  <si>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</si>
  <si>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</si>
  <si>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</si>
  <si>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</si>
  <si>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</si>
  <si>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</si>
  <si>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</si>
  <si>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</si>
  <si>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</si>
  <si>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</si>
  <si>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</si>
  <si>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</si>
  <si>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</si>
  <si>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</si>
  <si>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</si>
  <si>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</si>
  <si>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</si>
  <si>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</si>
  <si>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</si>
  <si>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</si>
  <si>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</si>
  <si>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</si>
  <si>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</si>
  <si>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</si>
  <si>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</si>
  <si>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</si>
  <si>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</si>
  <si>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</si>
  <si>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</si>
  <si>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</si>
  <si>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</si>
  <si>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</si>
  <si>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</si>
  <si>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</si>
  <si>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</si>
  <si>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</si>
  <si>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</si>
  <si>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</si>
  <si>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</si>
  <si>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</si>
  <si>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</si>
  <si>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</si>
  <si>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</si>
  <si>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</si>
  <si>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</si>
  <si>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</si>
  <si>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</si>
  <si>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</si>
  <si>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</si>
  <si>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</si>
  <si>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</si>
  <si>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</si>
  <si>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</si>
  <si>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</si>
  <si>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</si>
  <si>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</si>
  <si>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</si>
  <si>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</si>
  <si>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</si>
  <si>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</si>
  <si>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</si>
  <si>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</si>
  <si>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</si>
  <si>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</si>
  <si>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</si>
  <si>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</si>
  <si>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</si>
  <si>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</si>
  <si>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</si>
  <si>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</si>
  <si>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</si>
  <si>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</si>
  <si>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</si>
  <si>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</si>
  <si>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</si>
  <si>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</si>
  <si>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</si>
  <si>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</si>
  <si>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</si>
  <si>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</si>
  <si>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</si>
  <si>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</si>
  <si>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</si>
  <si>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</si>
  <si>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</si>
  <si>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</si>
  <si>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</si>
  <si>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</si>
  <si>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</si>
  <si>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</si>
  <si>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</si>
  <si>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</si>
  <si>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</si>
  <si>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</si>
  <si>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</si>
  <si>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</si>
  <si>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</si>
  <si>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</si>
  <si>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</si>
  <si>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</si>
  <si>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</si>
  <si>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</si>
  <si>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</si>
  <si>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</si>
  <si>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</si>
  <si>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</si>
  <si>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</si>
  <si>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</si>
  <si>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</si>
  <si>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</si>
  <si>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</si>
  <si>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</si>
  <si>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</si>
  <si>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</si>
  <si>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</si>
  <si>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</si>
  <si>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</si>
  <si>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</si>
  <si>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</si>
  <si>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</si>
  <si>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</si>
  <si>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</si>
  <si>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</si>
  <si>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</si>
  <si>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</si>
  <si>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</si>
  <si>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</si>
  <si>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</si>
  <si>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</si>
  <si>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</si>
  <si>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</si>
  <si>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</si>
  <si>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</si>
  <si>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</si>
  <si>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</si>
  <si>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</si>
  <si>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</si>
  <si>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</si>
  <si>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</si>
  <si>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</si>
  <si>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</si>
  <si>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</si>
  <si>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</si>
  <si>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</si>
  <si>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</si>
  <si>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</si>
  <si>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</si>
  <si>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</si>
  <si>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</si>
  <si>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</si>
  <si>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</si>
  <si>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</si>
  <si>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</si>
  <si>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</si>
  <si>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</si>
  <si>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</si>
  <si>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</si>
  <si>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</si>
  <si>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</si>
  <si>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</si>
  <si>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</si>
  <si>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</si>
  <si>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</si>
  <si>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</si>
  <si>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</si>
  <si>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</si>
  <si>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</si>
  <si>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</si>
  <si>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</si>
  <si>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</si>
  <si>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</si>
  <si>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</si>
  <si>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</si>
  <si>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</si>
  <si>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</si>
  <si>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</si>
  <si>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</si>
  <si>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</si>
  <si>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</si>
  <si>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</si>
  <si>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</si>
  <si>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</si>
  <si>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</si>
  <si>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</si>
  <si>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</si>
  <si>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</si>
  <si>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</si>
  <si>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</si>
  <si>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</si>
  <si>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</si>
  <si>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</si>
  <si>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</si>
  <si>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</si>
  <si>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</si>
  <si>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</si>
  <si>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</si>
  <si>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</si>
  <si>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</si>
  <si>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</si>
  <si>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</si>
  <si>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</si>
  <si>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</si>
  <si>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</si>
  <si>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</si>
  <si>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</si>
  <si>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</si>
  <si>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</si>
  <si>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</si>
  <si>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</si>
  <si>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</si>
  <si>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</si>
  <si>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</si>
  <si>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</si>
  <si>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</si>
  <si>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</si>
  <si>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</si>
  <si>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</si>
  <si>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</si>
  <si>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</si>
  <si>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</si>
  <si>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</si>
  <si>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</si>
  <si>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</si>
  <si>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</si>
  <si>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</si>
  <si>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</si>
  <si>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</si>
  <si>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</si>
  <si>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</si>
  <si>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</si>
  <si>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</si>
  <si>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</si>
  <si>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</si>
  <si>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</si>
  <si>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</si>
  <si>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</si>
  <si>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</si>
  <si>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</si>
  <si>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</si>
  <si>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</si>
  <si>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</si>
  <si>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</si>
  <si>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</si>
  <si>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</si>
  <si>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</si>
  <si>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</si>
  <si>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</si>
  <si>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</si>
  <si>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</si>
  <si>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</si>
  <si>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</si>
  <si>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</si>
  <si>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</si>
  <si>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</si>
  <si>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</si>
  <si>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</si>
  <si>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</si>
  <si>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</si>
  <si>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</si>
  <si>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</si>
  <si>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</si>
  <si>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</si>
  <si>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</si>
  <si>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</si>
  <si>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</si>
  <si>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</si>
  <si>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</si>
  <si>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</si>
  <si>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</si>
  <si>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</si>
  <si>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</si>
  <si>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</si>
  <si>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</si>
  <si>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</si>
  <si>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</si>
  <si>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</si>
  <si>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</si>
  <si>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</si>
  <si>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</si>
  <si>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</si>
  <si>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</si>
  <si>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</si>
  <si>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</si>
  <si>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</si>
  <si>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</si>
  <si>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</si>
  <si>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</si>
  <si>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</si>
  <si>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</si>
  <si>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</si>
  <si>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</si>
  <si>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</si>
  <si>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</si>
  <si>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</si>
  <si>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</si>
  <si>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</si>
  <si>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</si>
  <si>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</si>
  <si>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</si>
  <si>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</si>
  <si>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</si>
  <si>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</si>
  <si>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</si>
  <si>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</si>
  <si>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</si>
  <si>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</si>
  <si>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</si>
  <si>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</si>
  <si>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</si>
  <si>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</si>
  <si>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</si>
  <si>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</si>
  <si>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</si>
  <si>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</si>
  <si>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</si>
  <si>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</si>
  <si>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</si>
  <si>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</si>
  <si>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</si>
  <si>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</si>
  <si>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</si>
  <si>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</si>
  <si>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</si>
  <si>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</si>
  <si>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</si>
  <si>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</si>
  <si>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</si>
  <si>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</si>
  <si>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</si>
  <si>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</si>
  <si>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</si>
  <si>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</si>
  <si>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</si>
  <si>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</si>
  <si>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</si>
  <si>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</si>
  <si>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</si>
  <si>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</si>
  <si>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</si>
  <si>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</si>
  <si>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</si>
  <si>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</si>
  <si>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</si>
  <si>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</si>
  <si>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</si>
  <si>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</si>
  <si>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</si>
  <si>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</si>
  <si>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</si>
  <si>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</si>
  <si>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</si>
  <si>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</si>
  <si>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</si>
  <si>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</si>
  <si>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</si>
  <si>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</si>
  <si>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</si>
  <si>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</si>
  <si>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</si>
  <si>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</si>
  <si>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</si>
  <si>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</si>
  <si>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</si>
  <si>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</si>
  <si>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</si>
  <si>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</si>
  <si>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</si>
  <si>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</si>
  <si>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</si>
  <si>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</si>
  <si>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</si>
  <si>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</si>
  <si>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</si>
  <si>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</si>
  <si>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</si>
  <si>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</si>
  <si>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</si>
  <si>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</si>
  <si>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</si>
  <si>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</si>
  <si>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</si>
  <si>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</si>
  <si>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</si>
  <si>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</si>
  <si>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</si>
  <si>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</si>
  <si>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</si>
  <si>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</si>
  <si>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</si>
  <si>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</si>
  <si>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</si>
  <si>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</si>
  <si>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</si>
  <si>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</si>
  <si>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</si>
  <si>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</si>
  <si>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</si>
  <si>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</si>
  <si>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</si>
  <si>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</si>
  <si>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</si>
  <si>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</si>
  <si>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</si>
  <si>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</si>
  <si>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</si>
  <si>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</si>
  <si>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</si>
  <si>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</si>
  <si>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</si>
  <si>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</si>
  <si>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</si>
  <si>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</si>
  <si>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</si>
  <si>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</si>
  <si>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</si>
  <si>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</si>
  <si>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</si>
  <si>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</si>
  <si>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</si>
  <si>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</si>
  <si>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</si>
  <si>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</si>
  <si>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</si>
  <si>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</si>
  <si>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</si>
  <si>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</si>
  <si>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</si>
  <si>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</si>
  <si>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</si>
  <si>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</si>
  <si>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</si>
  <si>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</si>
  <si>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</si>
  <si>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</si>
  <si>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</si>
  <si>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</si>
  <si>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</si>
  <si>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</si>
  <si>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</si>
  <si>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</si>
  <si>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</si>
  <si>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</si>
  <si>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</si>
  <si>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</si>
  <si>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</si>
  <si>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</si>
  <si>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</si>
  <si>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</si>
  <si>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</si>
  <si>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</si>
  <si>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</si>
  <si>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</si>
  <si>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</si>
  <si>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</si>
  <si>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</si>
  <si>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</si>
  <si>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</si>
  <si>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</si>
  <si>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</si>
  <si>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</si>
  <si>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</si>
  <si>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</si>
  <si>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</si>
  <si>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</si>
  <si>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</si>
  <si>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</si>
  <si>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</si>
  <si>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</si>
  <si>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</si>
  <si>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</si>
  <si>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</si>
  <si>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</si>
  <si>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</si>
  <si>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</si>
  <si>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</si>
  <si>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</si>
  <si>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</si>
  <si>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</si>
  <si>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</si>
  <si>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</si>
  <si>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</si>
  <si>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</si>
  <si>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</si>
  <si>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</si>
  <si>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</si>
  <si>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</si>
  <si>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</si>
  <si>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</si>
  <si>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</si>
  <si>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</si>
  <si>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</si>
  <si>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</si>
  <si>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</si>
  <si>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</si>
  <si>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</si>
  <si>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</si>
  <si>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</si>
  <si>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</si>
  <si>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</si>
  <si>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</si>
  <si>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</si>
  <si>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</si>
  <si>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</si>
  <si>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</si>
  <si>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</si>
  <si>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</si>
  <si>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</si>
  <si>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</si>
  <si>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</si>
  <si>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</si>
  <si>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</si>
  <si>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</si>
  <si>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</si>
  <si>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</si>
  <si>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</si>
  <si>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</si>
  <si>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</si>
  <si>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</si>
  <si>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</si>
  <si>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</si>
  <si>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</si>
  <si>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</si>
  <si>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</si>
  <si>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</si>
  <si>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</si>
  <si>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</si>
  <si>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</si>
  <si>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</si>
  <si>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</si>
  <si>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</si>
  <si>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</si>
  <si>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</si>
  <si>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</si>
  <si>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</si>
  <si>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</si>
  <si>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</si>
  <si>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</si>
  <si>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</si>
  <si>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</si>
  <si>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</si>
  <si>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</si>
  <si>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</si>
  <si>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</si>
  <si>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</si>
  <si>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</si>
  <si>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</si>
  <si>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</si>
  <si>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</si>
  <si>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</si>
  <si>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</si>
  <si>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</si>
  <si>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</si>
  <si>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</si>
  <si>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</si>
  <si>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</si>
  <si>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</si>
  <si>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</si>
  <si>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</si>
  <si>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</si>
  <si>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</si>
  <si>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</si>
  <si>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</si>
  <si>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</si>
  <si>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</si>
  <si>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</si>
  <si>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</si>
  <si>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</si>
  <si>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</si>
  <si>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</si>
  <si>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</si>
  <si>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</si>
  <si>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</si>
  <si>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</si>
  <si>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</si>
  <si>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</si>
  <si>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</si>
  <si>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</si>
  <si>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</si>
  <si>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</si>
  <si>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</si>
  <si>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</si>
  <si>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</si>
  <si>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</si>
  <si>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</si>
  <si>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</si>
  <si>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</si>
  <si>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</si>
  <si>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</si>
  <si>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</si>
  <si>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</si>
  <si>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</si>
  <si>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</si>
  <si>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</si>
  <si>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</si>
  <si>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</si>
  <si>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</si>
  <si>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</si>
  <si>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</si>
  <si>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</si>
  <si>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</si>
  <si>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</si>
  <si>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</si>
  <si>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</si>
  <si>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</si>
  <si>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</si>
  <si>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</si>
  <si>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</si>
  <si>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</si>
  <si>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</si>
  <si>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</si>
  <si>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</si>
  <si>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</si>
  <si>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</si>
  <si>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</si>
  <si>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</si>
  <si>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</si>
  <si>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</si>
  <si>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</si>
  <si>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</si>
  <si>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</si>
  <si>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</si>
  <si>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</si>
  <si>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</si>
  <si>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</si>
  <si>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</si>
  <si>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</si>
  <si>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</si>
  <si>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</si>
  <si>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</si>
  <si>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</si>
  <si>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</si>
  <si>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</si>
  <si>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</si>
  <si>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</si>
  <si>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</si>
  <si>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</si>
  <si>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</si>
  <si>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</si>
  <si>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</si>
  <si>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</si>
  <si>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</si>
  <si>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</si>
  <si>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</si>
  <si>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</si>
  <si>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</si>
  <si>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</si>
  <si>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</si>
  <si>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</si>
  <si>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</si>
  <si>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</si>
  <si>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</si>
  <si>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</si>
  <si>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</si>
  <si>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</si>
  <si>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</si>
  <si>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</si>
  <si>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</si>
  <si>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</si>
  <si>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</si>
  <si>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</si>
  <si>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</si>
  <si>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</si>
  <si>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</si>
  <si>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</si>
  <si>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</si>
  <si>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</si>
  <si>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</si>
  <si>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</si>
  <si>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</si>
  <si>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</si>
  <si>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</si>
  <si>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</si>
  <si>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</si>
  <si>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</si>
  <si>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</si>
  <si>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</si>
  <si>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</si>
  <si>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</si>
  <si>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</si>
  <si>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</si>
  <si>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</si>
  <si>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</si>
  <si>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</si>
  <si>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</si>
  <si>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</si>
  <si>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</si>
  <si>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</si>
  <si>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</si>
  <si>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</si>
  <si>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</si>
  <si>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</si>
  <si>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</si>
  <si>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</si>
  <si>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</si>
  <si>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</si>
  <si>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</si>
  <si>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</si>
  <si>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</si>
  <si>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</si>
  <si>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</si>
  <si>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</si>
  <si>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</si>
  <si>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</si>
  <si>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</si>
  <si>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</si>
  <si>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</si>
  <si>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</si>
  <si>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</si>
  <si>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</si>
  <si>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</si>
  <si>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</si>
  <si>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</si>
  <si>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</si>
  <si>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</si>
  <si>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</si>
  <si>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</si>
  <si>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</si>
  <si>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</si>
  <si>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</si>
  <si>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</si>
  <si>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</si>
  <si>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</si>
  <si>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</si>
  <si>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</si>
  <si>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</si>
  <si>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</si>
  <si>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</si>
  <si>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</si>
  <si>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</si>
  <si>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</si>
  <si>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</si>
  <si>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</si>
  <si>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</si>
  <si>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</si>
  <si>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</si>
  <si>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</si>
  <si>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</si>
  <si>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</si>
  <si>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</si>
  <si>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</si>
  <si>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</si>
  <si>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</si>
  <si>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</si>
  <si>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</si>
  <si>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</si>
  <si>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</si>
  <si>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</si>
  <si>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</si>
  <si>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</si>
  <si>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</si>
  <si>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</si>
  <si>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</si>
  <si>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</si>
  <si>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</si>
  <si>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</si>
  <si>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</si>
  <si>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</si>
  <si>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</si>
  <si>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</si>
  <si>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</si>
  <si>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</si>
  <si>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</si>
  <si>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</si>
  <si>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</si>
  <si>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</si>
  <si>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</si>
  <si>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</si>
  <si>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</si>
  <si>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</si>
  <si>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</si>
  <si>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</si>
  <si>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</si>
  <si>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</si>
  <si>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</si>
  <si>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</si>
  <si>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</si>
  <si>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</si>
  <si>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</si>
  <si>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</si>
  <si>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</si>
  <si>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</si>
  <si>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</si>
  <si>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</si>
  <si>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</si>
  <si>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</si>
  <si>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</si>
  <si>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</si>
  <si>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</si>
  <si>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</si>
  <si>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</si>
  <si>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</si>
  <si>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</si>
  <si>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</si>
  <si>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</si>
  <si>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</si>
  <si>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</si>
  <si>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</si>
  <si>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</si>
  <si>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</si>
  <si>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</si>
  <si>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</si>
  <si>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</si>
  <si>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</si>
  <si>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</si>
  <si>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</si>
  <si>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</si>
  <si>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</si>
  <si>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</si>
  <si>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</si>
  <si>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</si>
  <si>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</si>
  <si>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</si>
  <si>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</si>
  <si>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</si>
  <si>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</si>
  <si>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</si>
  <si>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</si>
  <si>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</si>
  <si>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</si>
  <si>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</si>
  <si>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</si>
  <si>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</si>
  <si>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</si>
  <si>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</si>
  <si>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</si>
  <si>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</si>
  <si>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</si>
  <si>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</si>
  <si>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</si>
  <si>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</si>
  <si>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</si>
  <si>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</si>
  <si>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</si>
  <si>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</si>
  <si>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</si>
  <si>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</si>
  <si>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</si>
  <si>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</si>
  <si>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</si>
  <si>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</si>
  <si>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</si>
  <si>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</si>
  <si>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</si>
  <si>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</si>
  <si>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</si>
  <si>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</si>
  <si>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</si>
  <si>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</si>
  <si>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</si>
  <si>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</si>
  <si>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</si>
  <si>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</si>
  <si>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</si>
  <si>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</si>
  <si>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</si>
  <si>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</si>
  <si>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</si>
  <si>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</si>
  <si>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</si>
  <si>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</si>
  <si>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</si>
  <si>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</si>
  <si>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</si>
  <si>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</si>
  <si>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</si>
  <si>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</si>
  <si>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</si>
  <si>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</si>
  <si>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</si>
  <si>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</si>
  <si>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</si>
  <si>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</si>
  <si>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</si>
  <si>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</si>
  <si>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</si>
  <si>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</si>
  <si>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</si>
  <si>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</si>
  <si>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</si>
  <si>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</si>
  <si>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</si>
  <si>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</si>
  <si>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</si>
  <si>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</si>
  <si>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</si>
  <si>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</si>
  <si>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</si>
  <si>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</si>
  <si>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</si>
  <si>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</si>
  <si>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</si>
  <si>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</si>
  <si>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</si>
  <si>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</si>
  <si>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</si>
  <si>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</si>
  <si>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</si>
  <si>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</si>
  <si>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</si>
  <si>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</si>
  <si>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</si>
  <si>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</si>
  <si>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</si>
  <si>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</si>
  <si>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</si>
  <si>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</si>
  <si>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</si>
  <si>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</si>
  <si>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</si>
  <si>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</si>
  <si>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</si>
  <si>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</si>
  <si>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</si>
  <si>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</si>
  <si>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</si>
  <si>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</si>
  <si>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</si>
  <si>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</si>
  <si>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</si>
  <si>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</si>
  <si>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</si>
  <si>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</si>
  <si>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</si>
  <si>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</si>
  <si>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</si>
  <si>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</si>
  <si>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</si>
  <si>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</si>
  <si>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</si>
  <si>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</si>
  <si>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</si>
  <si>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</si>
  <si>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</si>
  <si>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</si>
  <si>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</si>
  <si>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</si>
  <si>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</si>
  <si>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</si>
  <si>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</si>
  <si>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</si>
  <si>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</si>
  <si>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</si>
  <si>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</si>
  <si>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</si>
  <si>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</si>
  <si>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</si>
  <si>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</si>
  <si>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</si>
  <si>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</si>
  <si>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</si>
  <si>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</si>
  <si>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</si>
  <si>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</si>
  <si>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</si>
  <si>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</si>
  <si>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</si>
  <si>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</si>
  <si>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</si>
  <si>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</si>
  <si>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</si>
  <si>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</si>
  <si>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</si>
  <si>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</si>
  <si>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</si>
  <si>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</si>
  <si>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</si>
  <si>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</si>
  <si>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</si>
  <si>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</si>
  <si>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</si>
  <si>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</si>
  <si>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</si>
  <si>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</si>
  <si>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</si>
  <si>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</si>
  <si>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</si>
  <si>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</si>
  <si>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</si>
  <si>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</si>
  <si>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</si>
  <si>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</si>
  <si>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</si>
  <si>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</si>
  <si>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</si>
  <si>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</si>
  <si>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</si>
  <si>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</si>
  <si>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</si>
  <si>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</si>
  <si>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</si>
  <si>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</si>
  <si>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</si>
  <si>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</si>
  <si>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</si>
  <si>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</si>
  <si>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</si>
  <si>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</si>
  <si>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</si>
  <si>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</si>
  <si>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</si>
  <si>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</si>
  <si>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</si>
  <si>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</si>
  <si>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</si>
  <si>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</si>
  <si>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</si>
  <si>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</si>
  <si>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</si>
  <si>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</si>
  <si>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</si>
  <si>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</si>
  <si>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</si>
  <si>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</si>
  <si>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</si>
  <si>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</si>
  <si>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</si>
  <si>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</si>
  <si>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</si>
  <si>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</si>
  <si>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</si>
  <si>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</si>
  <si>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</si>
  <si>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</si>
  <si>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</si>
  <si>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</si>
  <si>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</si>
  <si>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</si>
  <si>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</si>
  <si>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</si>
  <si>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</si>
  <si>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</si>
  <si>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</si>
  <si>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</si>
  <si>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</si>
  <si>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</si>
  <si>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</si>
  <si>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</si>
  <si>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</si>
  <si>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</si>
  <si>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</si>
  <si>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</si>
  <si>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</si>
  <si>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</si>
  <si>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</si>
  <si>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</si>
  <si>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</si>
  <si>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</si>
  <si>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</si>
  <si>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</si>
  <si>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</si>
  <si>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</si>
  <si>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</si>
  <si>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</si>
  <si>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</si>
  <si>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</si>
  <si>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</si>
  <si>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</si>
  <si>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</si>
  <si>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</si>
  <si>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</si>
  <si>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</si>
  <si>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</si>
  <si>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</si>
  <si>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</si>
  <si>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</si>
  <si>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</si>
  <si>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</si>
  <si>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</si>
  <si>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</si>
  <si>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</si>
  <si>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</si>
  <si>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</si>
  <si>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</si>
  <si>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</si>
  <si>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</si>
  <si>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</si>
  <si>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</si>
  <si>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</si>
  <si>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</si>
  <si>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</si>
  <si>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</si>
  <si>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</si>
  <si>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</si>
  <si>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</si>
  <si>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</si>
  <si>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</si>
  <si>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</si>
  <si>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</si>
  <si>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</si>
  <si>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</si>
  <si>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</si>
  <si>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</si>
  <si>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</si>
  <si>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</si>
  <si>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</si>
  <si>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</si>
  <si>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</si>
  <si>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</si>
  <si>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</si>
  <si>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</si>
  <si>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</si>
  <si>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</si>
  <si>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</si>
  <si>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</si>
  <si>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</si>
  <si>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</si>
  <si>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</si>
  <si>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</si>
  <si>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</si>
  <si>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</si>
  <si>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</si>
  <si>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</si>
  <si>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</si>
  <si>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</si>
  <si>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</si>
  <si>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</si>
  <si>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</si>
  <si>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</si>
  <si>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</si>
  <si>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</si>
  <si>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</si>
  <si>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</si>
  <si>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</si>
  <si>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</si>
  <si>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</si>
  <si>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</si>
  <si>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</si>
  <si>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</si>
  <si>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</si>
  <si>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</si>
  <si>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</si>
  <si>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</si>
  <si>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</si>
  <si>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</si>
  <si>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</si>
  <si>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</si>
  <si>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</si>
  <si>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</si>
  <si>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</si>
  <si>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</si>
  <si>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</si>
  <si>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</si>
  <si>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</si>
  <si>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</si>
  <si>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</si>
  <si>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</si>
  <si>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</si>
  <si>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</si>
  <si>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</si>
  <si>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</si>
  <si>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</si>
  <si>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</si>
  <si>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</si>
  <si>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</si>
  <si>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</si>
  <si>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</si>
  <si>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</si>
  <si>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</si>
  <si>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</si>
  <si>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</si>
  <si>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</si>
  <si>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</si>
  <si>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</si>
  <si>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</si>
  <si>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</si>
  <si>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</si>
  <si>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</si>
  <si>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</si>
  <si>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</si>
  <si>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</si>
  <si>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</si>
  <si>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</si>
  <si>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</si>
  <si>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</si>
  <si>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</si>
  <si>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</si>
  <si>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</si>
  <si>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</si>
  <si>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</si>
  <si>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</si>
  <si>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</si>
  <si>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</si>
  <si>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</si>
  <si>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</si>
  <si>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</si>
  <si>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</si>
  <si>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</si>
  <si>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</si>
  <si>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</si>
  <si>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</si>
  <si>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</si>
  <si>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</si>
  <si>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</si>
  <si>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</si>
  <si>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</si>
  <si>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</si>
  <si>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</si>
  <si>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</si>
  <si>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</si>
  <si>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</si>
  <si>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</si>
  <si>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</si>
  <si>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</si>
  <si>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</si>
  <si>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</si>
  <si>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</si>
  <si>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</si>
  <si>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</si>
  <si>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</si>
  <si>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</si>
  <si>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</si>
  <si>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</si>
  <si>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</si>
  <si>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</si>
  <si>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</si>
  <si>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</si>
  <si>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</si>
  <si>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</si>
  <si>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</si>
  <si>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</si>
  <si>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</si>
  <si>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</si>
  <si>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</si>
  <si>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</si>
  <si>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</si>
  <si>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</si>
  <si>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</si>
  <si>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</si>
  <si>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</si>
  <si>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</si>
  <si>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</si>
  <si>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</si>
  <si>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</si>
  <si>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</si>
  <si>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</si>
  <si>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</si>
  <si>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</si>
  <si>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</si>
  <si>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</si>
  <si>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</si>
  <si>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</si>
  <si>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</si>
  <si>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</si>
  <si>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</si>
  <si>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</si>
  <si>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</si>
  <si>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</si>
  <si>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</si>
  <si>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</si>
  <si>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</si>
  <si>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</si>
  <si>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</si>
  <si>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</si>
  <si>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</si>
  <si>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</si>
  <si>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</si>
  <si>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</si>
  <si>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</si>
  <si>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</si>
  <si>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</si>
  <si>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</si>
  <si>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</si>
  <si>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</si>
  <si>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</si>
  <si>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</si>
  <si>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</si>
  <si>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</si>
  <si>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</si>
  <si>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</si>
  <si>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</si>
  <si>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</si>
  <si>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</si>
  <si>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</si>
  <si>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</si>
  <si>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</si>
  <si>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</si>
  <si>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</si>
  <si>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</si>
  <si>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</si>
  <si>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</si>
  <si>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</si>
  <si>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</si>
  <si>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</si>
  <si>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</si>
  <si>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</si>
  <si>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</si>
  <si>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</si>
  <si>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</si>
  <si>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</si>
  <si>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</si>
  <si>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</si>
  <si>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</si>
  <si>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</si>
  <si>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</si>
  <si>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</si>
  <si>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</si>
  <si>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</si>
  <si>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</si>
  <si>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</si>
  <si>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</si>
  <si>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</si>
  <si>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</si>
  <si>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</si>
  <si>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</si>
  <si>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</si>
  <si>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</si>
  <si>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</si>
  <si>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</si>
  <si>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</si>
  <si>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</si>
  <si>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</si>
  <si>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</si>
  <si>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</si>
  <si>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</si>
  <si>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</si>
  <si>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</si>
  <si>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</si>
  <si>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</si>
  <si>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</si>
  <si>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</si>
  <si>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</si>
  <si>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</si>
  <si>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</si>
  <si>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</si>
  <si>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</si>
  <si>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</si>
  <si>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</si>
  <si>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</si>
  <si>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</si>
  <si>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</si>
  <si>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</si>
  <si>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</si>
  <si>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</si>
  <si>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</si>
  <si>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</si>
  <si>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</si>
  <si>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</si>
  <si>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</si>
  <si>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</si>
  <si>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</si>
  <si>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</si>
  <si>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</si>
  <si>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</si>
  <si>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</si>
  <si>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</si>
  <si>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</si>
  <si>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</si>
  <si>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</si>
  <si>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</si>
  <si>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</si>
  <si>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</si>
  <si>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</si>
  <si>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</si>
  <si>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</si>
  <si>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</si>
  <si>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</si>
  <si>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</si>
  <si>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</si>
  <si>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</si>
  <si>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</si>
  <si>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</si>
  <si>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</si>
  <si>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</si>
  <si>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</si>
  <si>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</si>
  <si>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</si>
  <si>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</si>
  <si>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</si>
  <si>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</si>
  <si>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</si>
  <si>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</si>
  <si>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</si>
  <si>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</si>
  <si>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</si>
  <si>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</si>
  <si>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</si>
  <si>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</si>
  <si>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</si>
  <si>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</si>
  <si>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</si>
  <si>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</si>
  <si>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</si>
  <si>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</si>
  <si>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</si>
  <si>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</si>
  <si>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</si>
  <si>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</si>
  <si>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</si>
  <si>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</si>
  <si>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</si>
  <si>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</si>
  <si>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</si>
  <si>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</si>
  <si>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</si>
  <si>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</si>
  <si>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</si>
  <si>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</si>
  <si>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</si>
  <si>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</si>
  <si>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</si>
  <si>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</si>
  <si>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</si>
  <si>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</si>
  <si>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</si>
  <si>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</si>
  <si>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</si>
  <si>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</si>
  <si>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</si>
  <si>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</si>
  <si>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</si>
  <si>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</si>
  <si>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</si>
  <si>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</si>
  <si>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</si>
  <si>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</si>
  <si>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</si>
  <si>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</si>
  <si>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</si>
  <si>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</si>
  <si>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</si>
  <si>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</si>
  <si>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</si>
  <si>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</si>
  <si>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</si>
  <si>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</si>
  <si>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</si>
  <si>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</si>
  <si>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</si>
  <si>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</si>
  <si>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</si>
  <si>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</si>
  <si>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</si>
  <si>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</si>
  <si>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</si>
  <si>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</si>
  <si>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</si>
  <si>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</si>
  <si>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</si>
  <si>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</si>
  <si>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</si>
  <si>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</si>
  <si>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</si>
  <si>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</si>
  <si>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</si>
  <si>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</si>
  <si>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</si>
  <si>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</si>
  <si>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</si>
  <si>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</si>
  <si>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</si>
  <si>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</si>
  <si>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</si>
  <si>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</si>
  <si>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</si>
  <si>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</si>
  <si>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</si>
  <si>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</si>
  <si>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</si>
  <si>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</si>
  <si>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</si>
  <si>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</si>
  <si>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</si>
  <si>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</si>
  <si>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</si>
  <si>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</si>
  <si>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</si>
  <si>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</si>
  <si>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</si>
  <si>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</si>
  <si>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</si>
  <si>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</si>
  <si>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</si>
  <si>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</si>
  <si>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</si>
  <si>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</si>
  <si>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</si>
  <si>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</si>
  <si>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</si>
  <si>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</si>
  <si>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</si>
  <si>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</si>
  <si>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</si>
  <si>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</si>
  <si>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</si>
  <si>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</si>
  <si>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</si>
  <si>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</si>
  <si>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</si>
  <si>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</si>
  <si>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</si>
  <si>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</si>
  <si>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</si>
  <si>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</si>
  <si>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</si>
  <si>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</si>
  <si>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</si>
  <si>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</si>
  <si>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</si>
  <si>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</si>
  <si>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</si>
  <si>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</si>
  <si>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</si>
  <si>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</si>
  <si>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</si>
  <si>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</si>
  <si>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</si>
  <si>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</si>
  <si>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</si>
  <si>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</si>
  <si>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</si>
  <si>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</si>
  <si>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</si>
  <si>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</si>
  <si>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</si>
  <si>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</si>
  <si>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</si>
  <si>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</si>
  <si>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</si>
  <si>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</si>
  <si>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</si>
  <si>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</si>
  <si>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</si>
  <si>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</si>
  <si>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</si>
  <si>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</si>
  <si>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</si>
  <si>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</si>
  <si>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</si>
  <si>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</si>
  <si>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</si>
  <si>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</si>
  <si>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</si>
  <si>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</si>
  <si>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</si>
  <si>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</si>
  <si>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</si>
  <si>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</si>
  <si>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</si>
  <si>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</si>
  <si>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</si>
  <si>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</si>
  <si>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</si>
  <si>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</si>
  <si>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</si>
  <si>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</si>
  <si>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</si>
  <si>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</si>
  <si>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</si>
  <si>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</si>
  <si>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</si>
  <si>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</si>
  <si>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</si>
  <si>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</si>
  <si>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</si>
  <si>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</si>
  <si>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</si>
  <si>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</si>
  <si>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</si>
  <si>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</si>
  <si>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</si>
  <si>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</si>
  <si>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</si>
  <si>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</si>
  <si>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</si>
  <si>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</si>
  <si>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</si>
  <si>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</si>
  <si>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</si>
  <si>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</si>
  <si>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</si>
  <si>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</si>
  <si>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</si>
  <si>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</si>
  <si>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</si>
  <si>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</si>
  <si>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</si>
  <si>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</si>
  <si>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</si>
  <si>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</si>
  <si>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</si>
  <si>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</si>
  <si>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</si>
  <si>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</si>
  <si>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</si>
  <si>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</si>
  <si>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</si>
  <si>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</si>
  <si>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</si>
  <si>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</si>
  <si>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</si>
  <si>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</si>
  <si>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</si>
  <si>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</si>
  <si>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</si>
  <si>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</si>
  <si>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</si>
  <si>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</si>
  <si>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</si>
  <si>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</si>
  <si>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</si>
  <si>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</si>
  <si>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</si>
  <si>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</si>
  <si>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</si>
  <si>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</si>
  <si>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</si>
  <si>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</si>
  <si>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</si>
  <si>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</si>
  <si>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</si>
  <si>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</si>
  <si>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</si>
  <si>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</si>
  <si>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</si>
  <si>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</si>
  <si>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</si>
  <si>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</si>
  <si>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</si>
  <si>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</si>
  <si>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</si>
  <si>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</si>
  <si>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</si>
  <si>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</si>
  <si>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</si>
  <si>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</si>
  <si>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</si>
  <si>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</si>
  <si>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</si>
  <si>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</si>
  <si>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</si>
  <si>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</si>
  <si>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</si>
  <si>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</si>
  <si>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</si>
  <si>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</si>
  <si>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</si>
  <si>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</si>
  <si>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</si>
  <si>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</si>
  <si>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</si>
  <si>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</si>
  <si>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</si>
  <si>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</si>
  <si>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</si>
  <si>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</si>
  <si>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</si>
  <si>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</si>
  <si>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</si>
  <si>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</si>
  <si>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</si>
  <si>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</si>
  <si>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</si>
  <si>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</si>
  <si>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</si>
  <si>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</si>
  <si>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</si>
  <si>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</si>
  <si>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</si>
  <si>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</si>
  <si>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</si>
  <si>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</si>
  <si>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</si>
  <si>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</si>
  <si>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</si>
  <si>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</si>
  <si>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</si>
  <si>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</si>
  <si>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</si>
  <si>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</si>
  <si>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</si>
  <si>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</si>
  <si>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</si>
  <si>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</si>
  <si>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</si>
  <si>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</si>
  <si>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</si>
  <si>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</si>
  <si>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</si>
  <si>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</si>
  <si>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</si>
  <si>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</si>
  <si>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</si>
  <si>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</si>
  <si>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</si>
  <si>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</si>
  <si>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</si>
  <si>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</si>
  <si>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</si>
  <si>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</si>
  <si>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</si>
  <si>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</si>
  <si>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</si>
  <si>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</si>
  <si>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</si>
  <si>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</si>
  <si>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</si>
  <si>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</si>
  <si>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</si>
  <si>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</si>
  <si>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</si>
  <si>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</si>
  <si>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</si>
  <si>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</si>
  <si>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</si>
  <si>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</si>
  <si>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</si>
  <si>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</si>
  <si>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</si>
  <si>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</si>
  <si>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</si>
  <si>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</si>
  <si>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</si>
  <si>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</si>
  <si>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</si>
  <si>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</si>
  <si>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</si>
  <si>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</si>
  <si>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</si>
  <si>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</si>
  <si>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</si>
  <si>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</si>
  <si>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</si>
  <si>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</si>
  <si>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</si>
  <si>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</si>
  <si>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</si>
  <si>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</si>
  <si>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</si>
  <si>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</si>
  <si>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</si>
  <si>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</si>
  <si>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</si>
  <si>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</si>
  <si>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</si>
  <si>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</si>
  <si>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</si>
  <si>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</si>
  <si>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</si>
  <si>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</si>
  <si>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</si>
  <si>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</si>
  <si>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</si>
  <si>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</si>
  <si>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</si>
  <si>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</si>
  <si>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</si>
  <si>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</si>
  <si>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</si>
  <si>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</si>
  <si>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</si>
  <si>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</si>
  <si>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</si>
  <si>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</si>
  <si>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</si>
  <si>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</si>
  <si>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</si>
  <si>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</si>
  <si>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</si>
  <si>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</si>
  <si>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</si>
  <si>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</si>
  <si>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</si>
  <si>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</si>
  <si>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</si>
  <si>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</si>
  <si>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</si>
  <si>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</si>
  <si>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</si>
  <si>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</si>
  <si>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</si>
  <si>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</si>
  <si>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</si>
  <si>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</si>
  <si>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</si>
  <si>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</si>
  <si>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</si>
  <si>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</si>
  <si>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</si>
  <si>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</si>
  <si>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</si>
  <si>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</si>
  <si>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</si>
  <si>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</si>
  <si>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</si>
  <si>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</si>
  <si>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</si>
  <si>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</si>
  <si>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</si>
  <si>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</si>
  <si>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</si>
  <si>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</si>
  <si>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</si>
  <si>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</si>
  <si>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</si>
  <si>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</si>
  <si>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</si>
  <si>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</si>
  <si>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</si>
  <si>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</si>
  <si>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</si>
  <si>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</si>
  <si>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</si>
  <si>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</si>
  <si>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</si>
  <si>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</si>
  <si>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</si>
  <si>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</si>
  <si>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</si>
  <si>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</si>
  <si>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</si>
  <si>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</si>
  <si>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</si>
  <si>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</si>
  <si>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</si>
  <si>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</si>
  <si>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</si>
  <si>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</si>
  <si>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</si>
  <si>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</si>
  <si>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</si>
  <si>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</si>
  <si>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</si>
  <si>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</si>
  <si>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</si>
  <si>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</si>
  <si>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</si>
  <si>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</si>
  <si>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</si>
  <si>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</si>
  <si>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</si>
  <si>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</si>
  <si>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</si>
  <si>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</si>
  <si>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</si>
  <si>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</si>
  <si>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</si>
  <si>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</si>
  <si>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</si>
  <si>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</si>
  <si>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</si>
  <si>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</si>
  <si>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</si>
  <si>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</si>
  <si>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</si>
  <si>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</si>
  <si>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</si>
  <si>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</si>
  <si>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</si>
  <si>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</si>
  <si>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</si>
  <si>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</si>
  <si>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</si>
  <si>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</si>
  <si>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</si>
  <si>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</si>
  <si>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</si>
  <si>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</si>
  <si>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</si>
  <si>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</si>
  <si>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</si>
  <si>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</si>
  <si>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</si>
  <si>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</si>
  <si>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</si>
  <si>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</si>
  <si>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</si>
  <si>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</si>
  <si>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</si>
  <si>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</si>
  <si>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</si>
  <si>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</si>
  <si>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</si>
  <si>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</si>
  <si>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</si>
  <si>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</si>
  <si>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</si>
  <si>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</si>
  <si>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</si>
  <si>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</si>
  <si>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</si>
  <si>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</si>
  <si>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</si>
  <si>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</si>
  <si>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</si>
  <si>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</si>
  <si>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</si>
  <si>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</si>
  <si>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</si>
  <si>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</si>
  <si>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</si>
  <si>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</si>
  <si>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</si>
  <si>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</si>
  <si>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</si>
  <si>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</si>
  <si>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</si>
  <si>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</si>
  <si>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</si>
  <si>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</si>
  <si>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</si>
  <si>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</si>
  <si>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</si>
  <si>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</si>
  <si>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</si>
  <si>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</si>
  <si>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</si>
  <si>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</si>
  <si>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</si>
  <si>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</si>
  <si>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</si>
  <si>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</si>
  <si>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</si>
  <si>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</si>
  <si>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</si>
  <si>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</si>
  <si>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</si>
  <si>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</si>
  <si>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</si>
  <si>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</si>
  <si>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</si>
  <si>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</si>
  <si>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</si>
  <si>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</si>
  <si>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</si>
  <si>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</si>
  <si>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</si>
  <si>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</si>
  <si>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</si>
  <si>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</si>
  <si>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</si>
  <si>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</si>
  <si>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</si>
  <si>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</si>
  <si>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</si>
  <si>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</si>
  <si>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</si>
  <si>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</si>
  <si>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</si>
  <si>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</si>
  <si>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</si>
  <si>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</si>
  <si>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</si>
  <si>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</si>
  <si>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</si>
  <si>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</si>
  <si>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</si>
  <si>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</si>
  <si>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</si>
  <si>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</si>
  <si>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</si>
  <si>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</si>
  <si>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</si>
  <si>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</si>
  <si>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</si>
  <si>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</si>
  <si>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</si>
  <si>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</si>
  <si>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</si>
  <si>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</si>
  <si>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</si>
  <si>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</si>
  <si>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</si>
  <si>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</si>
  <si>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</si>
  <si>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</si>
  <si>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</si>
  <si>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</si>
  <si>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</si>
  <si>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</si>
  <si>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</si>
  <si>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</si>
  <si>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</si>
  <si>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</si>
  <si>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</si>
  <si>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</si>
  <si>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</si>
  <si>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</si>
  <si>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</si>
  <si>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</si>
  <si>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</si>
  <si>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</si>
  <si>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</si>
  <si>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</si>
  <si>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</si>
  <si>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</si>
  <si>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</si>
  <si>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</si>
  <si>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</si>
  <si>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</si>
  <si>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</si>
  <si>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</si>
  <si>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</si>
  <si>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</si>
  <si>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</si>
  <si>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</si>
  <si>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</si>
  <si>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</si>
  <si>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</si>
  <si>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</si>
  <si>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</si>
  <si>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</si>
  <si>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</si>
  <si>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</si>
  <si>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</si>
  <si>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</si>
  <si>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</si>
  <si>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</si>
  <si>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</si>
  <si>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</si>
  <si>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</si>
  <si>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</si>
  <si>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</si>
  <si>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</si>
  <si>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</si>
  <si>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</si>
  <si>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</si>
  <si>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</si>
  <si>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</si>
  <si>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</si>
  <si>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</si>
  <si>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</si>
  <si>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</si>
  <si>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</si>
  <si>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</si>
  <si>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</si>
  <si>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</si>
  <si>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</si>
  <si>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</si>
  <si>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</si>
  <si>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</si>
  <si>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</si>
  <si>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</si>
  <si>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</si>
  <si>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</si>
  <si>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</si>
  <si>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</si>
  <si>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</si>
  <si>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</si>
  <si>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</si>
  <si>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</si>
  <si>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</si>
  <si>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</si>
  <si>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</si>
  <si>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</si>
  <si>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</si>
  <si>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</si>
  <si>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</si>
  <si>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</si>
  <si>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</si>
  <si>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</si>
  <si>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</si>
  <si>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</si>
  <si>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</si>
  <si>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</si>
  <si>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</si>
  <si>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</si>
  <si>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</si>
  <si>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</si>
  <si>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</si>
  <si>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</si>
  <si>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</si>
  <si>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</si>
  <si>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</si>
  <si>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</si>
  <si>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</si>
  <si>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</si>
  <si>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</si>
  <si>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</si>
  <si>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</si>
  <si>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</si>
  <si>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</si>
  <si>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</si>
  <si>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</si>
  <si>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</si>
  <si>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</si>
  <si>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</si>
  <si>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</si>
  <si>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</si>
  <si>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</si>
  <si>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</si>
  <si>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</si>
  <si>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</si>
  <si>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</si>
  <si>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</si>
  <si>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</si>
  <si>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</si>
  <si>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</si>
  <si>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</si>
  <si>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</si>
  <si>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</si>
  <si>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</si>
  <si>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</si>
  <si>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</si>
  <si>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</si>
  <si>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</si>
  <si>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</si>
  <si>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</si>
  <si>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</si>
  <si>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</si>
  <si>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</si>
  <si>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</si>
  <si>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</si>
  <si>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</si>
  <si>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</si>
  <si>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</si>
  <si>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</si>
  <si>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</si>
  <si>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</si>
  <si>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</si>
  <si>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</si>
  <si>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</si>
  <si>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</si>
  <si>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</si>
  <si>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</si>
  <si>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</si>
  <si>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</si>
  <si>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</si>
  <si>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</si>
  <si>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</si>
  <si>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</si>
  <si>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</si>
  <si>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</si>
  <si>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</si>
  <si>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</si>
  <si>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</si>
  <si>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</si>
  <si>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</si>
  <si>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</si>
  <si>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</si>
  <si>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</si>
  <si>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</si>
  <si>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</si>
  <si>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</si>
  <si>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</si>
  <si>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</si>
  <si>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</si>
  <si>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</si>
  <si>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</si>
  <si>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</si>
  <si>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</si>
  <si>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</si>
  <si>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</si>
  <si>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</si>
  <si>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</si>
  <si>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</si>
  <si>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</si>
  <si>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</si>
  <si>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</si>
  <si>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</si>
  <si>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</si>
  <si>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</si>
  <si>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</si>
  <si>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</si>
  <si>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</si>
  <si>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</si>
  <si>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</si>
  <si>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</si>
  <si>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</si>
  <si>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</si>
  <si>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</si>
  <si>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</si>
  <si>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</si>
  <si>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</si>
  <si>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</si>
  <si>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</si>
  <si>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</si>
  <si>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</si>
  <si>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</si>
  <si>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</si>
  <si>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</si>
  <si>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</si>
  <si>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</si>
  <si>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</si>
  <si>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</si>
  <si>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</si>
  <si>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</si>
  <si>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</si>
  <si>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</si>
  <si>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</si>
  <si>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</si>
  <si>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</si>
  <si>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</si>
  <si>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</si>
  <si>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</si>
  <si>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</si>
  <si>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</si>
  <si>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</si>
  <si>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</si>
  <si>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</si>
  <si>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</si>
  <si>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</si>
  <si>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</si>
  <si>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</si>
  <si>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</si>
  <si>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</si>
  <si>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</si>
  <si>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</si>
  <si>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</si>
  <si>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</si>
  <si>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</si>
  <si>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</si>
  <si>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</si>
  <si>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</si>
  <si>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</si>
  <si>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</si>
  <si>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</si>
  <si>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</si>
  <si>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</si>
  <si>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</si>
  <si>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</si>
  <si>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</si>
  <si>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</si>
  <si>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</si>
  <si>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</si>
  <si>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</si>
  <si>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</si>
  <si>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</si>
  <si>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</si>
  <si>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</si>
  <si>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</si>
  <si>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</si>
  <si>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</si>
  <si>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</si>
  <si>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</si>
  <si>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</si>
  <si>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</si>
  <si>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</si>
  <si>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</si>
  <si>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</si>
  <si>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</si>
  <si>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</si>
  <si>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</si>
  <si>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</si>
  <si>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</si>
  <si>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</si>
  <si>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</si>
  <si>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</si>
  <si>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</si>
  <si>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</si>
  <si>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</si>
  <si>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</si>
  <si>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</si>
  <si>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</si>
  <si>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</si>
  <si>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</si>
  <si>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</si>
  <si>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</si>
  <si>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</si>
  <si>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</si>
  <si>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</si>
  <si>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</si>
  <si>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</si>
  <si>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</si>
  <si>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</si>
  <si>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</si>
  <si>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</si>
  <si>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</si>
  <si>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</si>
  <si>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</si>
  <si>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</si>
  <si>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</si>
  <si>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</si>
  <si>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</si>
  <si>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</si>
  <si>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</si>
  <si>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</si>
  <si>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</si>
  <si>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</si>
  <si>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</si>
  <si>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</si>
  <si>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</si>
  <si>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</si>
  <si>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</si>
  <si>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</si>
  <si>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</si>
  <si>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</si>
  <si>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</si>
  <si>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</si>
  <si>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</si>
  <si>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</si>
  <si>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</si>
  <si>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</si>
  <si>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</si>
  <si>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</si>
  <si>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</si>
  <si>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</si>
  <si>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</si>
  <si>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</si>
  <si>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</si>
  <si>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</si>
  <si>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</si>
  <si>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</si>
  <si>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</si>
  <si>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</si>
  <si>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</si>
  <si>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</si>
  <si>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</si>
  <si>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</si>
  <si>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</si>
  <si>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</si>
  <si>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</si>
  <si>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</si>
  <si>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</si>
  <si>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</si>
  <si>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</si>
  <si>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</si>
  <si>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</si>
  <si>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</si>
  <si>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</si>
  <si>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</si>
  <si>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</si>
  <si>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</si>
  <si>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</si>
  <si>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</si>
  <si>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</si>
  <si>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</si>
  <si>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</si>
  <si>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</si>
  <si>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</si>
  <si>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</si>
  <si>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</si>
  <si>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</si>
  <si>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</si>
  <si>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</si>
  <si>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</si>
  <si>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</si>
  <si>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</si>
  <si>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</si>
  <si>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</si>
  <si>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</si>
  <si>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</si>
  <si>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</si>
  <si>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</si>
  <si>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</si>
  <si>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</si>
  <si>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</si>
  <si>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</si>
  <si>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</si>
  <si>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</si>
  <si>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</si>
  <si>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</si>
  <si>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</si>
  <si>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</si>
  <si>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</si>
  <si>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</si>
  <si>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</si>
  <si>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</si>
  <si>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</si>
  <si>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</si>
  <si>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</si>
  <si>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</si>
  <si>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</si>
  <si>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</si>
  <si>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</si>
  <si>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</si>
  <si>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</si>
  <si>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</si>
  <si>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</si>
  <si>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</si>
  <si>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</si>
  <si>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</si>
  <si>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</si>
  <si>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</si>
  <si>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</si>
  <si>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</si>
  <si>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</si>
  <si>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</si>
  <si>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</si>
  <si>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</si>
  <si>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</si>
  <si>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</si>
  <si>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</si>
  <si>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</si>
  <si>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</si>
  <si>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</si>
  <si>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</si>
  <si>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</si>
  <si>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</si>
  <si>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</si>
  <si>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</si>
  <si>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</si>
  <si>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</si>
  <si>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</si>
  <si>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</si>
  <si>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</si>
  <si>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</si>
  <si>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</si>
  <si>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</si>
  <si>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</si>
  <si>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</si>
  <si>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</si>
  <si>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</si>
  <si>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</si>
  <si>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</si>
  <si>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</si>
  <si>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</si>
  <si>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</si>
  <si>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</si>
  <si>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</si>
  <si>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</si>
  <si>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</si>
  <si>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</si>
  <si>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</si>
  <si>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</si>
  <si>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</si>
  <si>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</si>
  <si>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</si>
  <si>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</si>
  <si>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</si>
  <si>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</si>
  <si>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</si>
  <si>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</si>
  <si>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</si>
  <si>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</si>
  <si>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</si>
  <si>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</si>
  <si>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</si>
  <si>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</si>
  <si>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</si>
  <si>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</si>
  <si>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</si>
  <si>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</si>
  <si>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</si>
  <si>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</si>
  <si>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</si>
  <si>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</si>
  <si>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</si>
  <si>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</si>
  <si>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</si>
  <si>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</si>
  <si>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</si>
  <si>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</si>
  <si>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</si>
  <si>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</si>
  <si>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</si>
  <si>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</si>
  <si>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</si>
  <si>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</si>
  <si>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</si>
  <si>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</si>
  <si>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</si>
  <si>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</si>
  <si>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</si>
  <si>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</si>
  <si>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</si>
  <si>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</si>
  <si>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</si>
  <si>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</si>
  <si>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</si>
  <si>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</si>
  <si>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</si>
  <si>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</si>
  <si>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</si>
  <si>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</si>
  <si>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</si>
  <si>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</si>
  <si>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</si>
  <si>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</si>
  <si>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</si>
  <si>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</si>
  <si>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</si>
  <si>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</si>
  <si>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</si>
  <si>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</si>
  <si>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</si>
  <si>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</si>
  <si>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</si>
  <si>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</si>
  <si>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</si>
  <si>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</si>
  <si>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</si>
  <si>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</si>
  <si>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</si>
  <si>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</si>
  <si>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</si>
  <si>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</si>
  <si>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</si>
  <si>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</si>
  <si>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</si>
  <si>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</si>
  <si>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</si>
  <si>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</si>
  <si>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</si>
  <si>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</si>
  <si>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</si>
  <si>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</si>
  <si>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</si>
  <si>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</si>
  <si>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</si>
  <si>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</si>
  <si>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</si>
  <si>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</si>
  <si>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</si>
  <si>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</si>
  <si>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</si>
  <si>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</si>
  <si>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</si>
  <si>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</si>
  <si>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</si>
  <si>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</si>
  <si>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</si>
  <si>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</si>
  <si>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</si>
  <si>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</si>
  <si>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</si>
  <si>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</si>
  <si>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</si>
  <si>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</si>
  <si>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</si>
  <si>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</si>
  <si>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</si>
  <si>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</si>
  <si>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</si>
  <si>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</si>
  <si>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</si>
  <si>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</si>
  <si>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</si>
  <si>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</si>
  <si>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</si>
  <si>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</si>
  <si>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</si>
  <si>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</si>
  <si>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</si>
  <si>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</si>
  <si>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</si>
  <si>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</si>
  <si>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</si>
  <si>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</si>
  <si>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</si>
  <si>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</si>
  <si>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</si>
  <si>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</si>
  <si>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</si>
  <si>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</si>
  <si>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</si>
  <si>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</si>
  <si>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</si>
  <si>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</si>
  <si>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</si>
  <si>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</si>
  <si>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</si>
  <si>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</si>
  <si>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</si>
  <si>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</si>
  <si>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</si>
  <si>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</si>
  <si>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</si>
  <si>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</si>
  <si>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</si>
  <si>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</si>
  <si>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</si>
  <si>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</si>
  <si>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</si>
  <si>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</si>
  <si>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</si>
  <si>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</si>
  <si>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</si>
  <si>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</si>
  <si>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</si>
  <si>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</si>
  <si>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</si>
  <si>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</si>
  <si>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</si>
  <si>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</si>
  <si>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</si>
  <si>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</si>
  <si>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</si>
  <si>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</si>
  <si>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</si>
  <si>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</si>
  <si>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</si>
  <si>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</si>
  <si>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</si>
  <si>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</si>
  <si>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</si>
  <si>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</si>
  <si>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</si>
  <si>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</si>
  <si>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</si>
  <si>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</si>
  <si>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</si>
  <si>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</si>
  <si>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</si>
  <si>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</si>
  <si>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</si>
  <si>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</si>
  <si>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</si>
  <si>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</si>
  <si>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</si>
  <si>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</si>
  <si>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</si>
  <si>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</si>
  <si>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</si>
  <si>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</si>
  <si>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</si>
  <si>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</si>
  <si>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</si>
  <si>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</si>
  <si>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</si>
  <si>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</si>
  <si>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</si>
  <si>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</si>
  <si>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</si>
  <si>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</si>
  <si>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</si>
  <si>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</si>
  <si>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</si>
  <si>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</si>
  <si>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</si>
  <si>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</si>
  <si>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</si>
  <si>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</si>
  <si>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</si>
  <si>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</si>
  <si>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</si>
  <si>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</si>
  <si>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</si>
  <si>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</si>
  <si>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</si>
  <si>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</si>
  <si>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</si>
  <si>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</si>
  <si>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</si>
  <si>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</si>
  <si>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</si>
  <si>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</si>
  <si>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</si>
  <si>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</si>
  <si>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</si>
  <si>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</si>
  <si>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</si>
  <si>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</si>
  <si>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</si>
  <si>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</si>
  <si>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</si>
  <si>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</si>
  <si>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</si>
  <si>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</si>
  <si>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</si>
  <si>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</si>
  <si>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</si>
  <si>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</si>
  <si>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</si>
  <si>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</si>
  <si>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</si>
  <si>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</si>
  <si>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</si>
  <si>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</si>
  <si>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</si>
  <si>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</si>
  <si>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</si>
  <si>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</si>
  <si>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</si>
  <si>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</si>
  <si>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</si>
  <si>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</si>
  <si>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</si>
  <si>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</si>
  <si>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</si>
  <si>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</si>
  <si>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</si>
  <si>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</si>
  <si>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</si>
  <si>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</si>
  <si>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</si>
  <si>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</si>
  <si>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</si>
  <si>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</si>
  <si>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</si>
  <si>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</si>
  <si>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</si>
  <si>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</si>
  <si>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</si>
  <si>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</si>
  <si>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</si>
  <si>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</si>
  <si>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</si>
  <si>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</si>
  <si>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</si>
  <si>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</si>
  <si>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</si>
  <si>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</si>
  <si>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</si>
  <si>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</si>
  <si>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</si>
  <si>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</si>
  <si>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</si>
  <si>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</si>
  <si>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</si>
  <si>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</si>
  <si>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</si>
  <si>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</si>
  <si>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</si>
  <si>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</si>
  <si>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</si>
  <si>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</si>
  <si>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</si>
  <si>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</si>
  <si>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</si>
  <si>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</si>
  <si>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</si>
  <si>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</si>
  <si>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</si>
  <si>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</si>
  <si>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</si>
  <si>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</si>
  <si>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</si>
  <si>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</si>
  <si>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</si>
  <si>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</si>
  <si>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</si>
  <si>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</si>
  <si>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</si>
  <si>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</si>
  <si>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</si>
  <si>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</si>
  <si>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</si>
  <si>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</si>
  <si>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</si>
  <si>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</si>
  <si>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</si>
  <si>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</si>
  <si>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</si>
  <si>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</si>
  <si>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</si>
  <si>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</si>
  <si>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</si>
  <si>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</si>
  <si>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</si>
  <si>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</si>
  <si>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</si>
  <si>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</si>
  <si>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</si>
  <si>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</si>
  <si>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</si>
  <si>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</si>
  <si>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</si>
  <si>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</si>
  <si>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</si>
  <si>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</si>
  <si>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</si>
  <si>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</si>
  <si>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</si>
  <si>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</si>
  <si>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</si>
  <si>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</si>
  <si>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</si>
  <si>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</si>
  <si>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</si>
  <si>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</si>
  <si>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</si>
  <si>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</si>
  <si>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</si>
  <si>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</si>
  <si>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</si>
  <si>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</si>
  <si>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</si>
  <si>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</si>
  <si>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</si>
  <si>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</si>
  <si>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</si>
  <si>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</si>
  <si>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</si>
  <si>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</si>
  <si>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</si>
  <si>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</si>
  <si>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</si>
  <si>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</si>
  <si>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</si>
  <si>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</si>
  <si>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</si>
  <si>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</si>
  <si>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</si>
  <si>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</si>
  <si>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</si>
  <si>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</si>
  <si>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</si>
  <si>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</si>
  <si>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</si>
  <si>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</si>
  <si>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</si>
  <si>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</si>
  <si>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</si>
  <si>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</si>
  <si>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</si>
  <si>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</si>
  <si>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</si>
  <si>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</si>
  <si>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</si>
  <si>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</si>
  <si>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</si>
  <si>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</si>
  <si>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</si>
  <si>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</si>
  <si>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</si>
  <si>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</si>
  <si>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</si>
  <si>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</si>
  <si>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</si>
  <si>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</si>
  <si>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</si>
  <si>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</si>
  <si>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</si>
  <si>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</si>
  <si>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</si>
  <si>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</si>
  <si>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</si>
  <si>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</si>
  <si>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</si>
  <si>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</si>
  <si>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</si>
  <si>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</si>
  <si>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</si>
  <si>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</si>
  <si>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</si>
  <si>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</si>
  <si>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</si>
  <si>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</si>
  <si>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</si>
  <si>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</si>
  <si>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</si>
  <si>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</si>
  <si>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</si>
  <si>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</si>
  <si>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</si>
  <si>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</si>
  <si>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</si>
  <si>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</si>
  <si>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</si>
  <si>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</si>
  <si>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</si>
  <si>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</si>
  <si>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</si>
  <si>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</si>
  <si>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</si>
  <si>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</si>
  <si>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</si>
  <si>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</si>
  <si>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</si>
  <si>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</si>
  <si>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</si>
  <si>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</si>
  <si>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</si>
  <si>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</si>
  <si>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</si>
  <si>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</si>
  <si>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</si>
  <si>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</si>
  <si>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</si>
  <si>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</si>
  <si>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</si>
  <si>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</si>
  <si>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</si>
  <si>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</si>
  <si>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</si>
  <si>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</si>
  <si>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</si>
  <si>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</si>
  <si>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</si>
  <si>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</si>
  <si>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</si>
  <si>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</si>
  <si>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</si>
  <si>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</si>
  <si>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</si>
  <si>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</si>
  <si>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</si>
  <si>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</si>
  <si>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</si>
  <si>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</si>
  <si>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</si>
  <si>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</si>
  <si>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</si>
  <si>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</si>
  <si>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</si>
  <si>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</si>
  <si>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</si>
  <si>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</si>
  <si>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</si>
  <si>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</si>
  <si>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</si>
  <si>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</si>
  <si>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</si>
  <si>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</si>
  <si>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</si>
  <si>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</si>
  <si>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</si>
  <si>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</si>
  <si>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</si>
  <si>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</si>
  <si>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</si>
  <si>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</si>
  <si>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</si>
  <si>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</si>
  <si>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</si>
  <si>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</si>
  <si>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</si>
  <si>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</si>
  <si>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</si>
  <si>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</si>
  <si>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</si>
  <si>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</si>
  <si>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</si>
  <si>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</si>
  <si>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</si>
  <si>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</si>
  <si>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</si>
  <si>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</si>
  <si>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</si>
  <si>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</si>
  <si>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</si>
  <si>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</si>
  <si>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</si>
  <si>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</si>
  <si>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</si>
  <si>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</si>
  <si>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</si>
  <si>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</si>
  <si>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</si>
  <si>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</si>
  <si>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</si>
  <si>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</si>
  <si>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</si>
  <si>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</si>
  <si>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</si>
  <si>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</si>
  <si>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</si>
  <si>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</si>
  <si>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</si>
  <si>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</si>
  <si>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</si>
  <si>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</si>
  <si>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</si>
  <si>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</si>
  <si>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</si>
  <si>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</si>
  <si>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</si>
  <si>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</si>
  <si>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</si>
  <si>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</si>
  <si>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</si>
  <si>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</si>
  <si>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</si>
  <si>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</si>
  <si>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</si>
  <si>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</si>
  <si>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</si>
  <si>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</si>
  <si>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</si>
  <si>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</si>
  <si>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</si>
  <si>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</si>
  <si>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</si>
  <si>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</si>
  <si>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</si>
  <si>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</si>
  <si>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</si>
  <si>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</si>
  <si>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</si>
  <si>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</si>
  <si>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</si>
  <si>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</si>
  <si>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</si>
  <si>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</si>
  <si>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</si>
  <si>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</si>
  <si>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</si>
  <si>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</si>
  <si>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</si>
  <si>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</si>
  <si>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</si>
  <si>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</si>
  <si>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</si>
  <si>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</si>
  <si>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</si>
  <si>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</si>
  <si>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</si>
  <si>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</si>
  <si>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</si>
  <si>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</si>
  <si>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</si>
  <si>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</si>
  <si>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</si>
  <si>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</si>
  <si>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</si>
  <si>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</si>
  <si>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</si>
  <si>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</si>
  <si>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</si>
  <si>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</si>
  <si>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</si>
  <si>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</si>
  <si>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</si>
  <si>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</si>
  <si>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</si>
  <si>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</si>
  <si>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</si>
  <si>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</si>
  <si>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</si>
  <si>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</si>
  <si>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</si>
  <si>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</si>
  <si>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</si>
  <si>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</si>
  <si>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</si>
  <si>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</si>
  <si>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</si>
  <si>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</si>
  <si>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</si>
  <si>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</si>
  <si>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</si>
  <si>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</si>
  <si>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</si>
  <si>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</si>
  <si>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</si>
  <si>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</si>
  <si>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</si>
  <si>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</si>
  <si>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</si>
  <si>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</si>
  <si>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</si>
  <si>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</si>
  <si>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</si>
  <si>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</si>
  <si>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</si>
  <si>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</si>
  <si>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</si>
  <si>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</si>
  <si>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</si>
  <si>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</si>
  <si>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</si>
  <si>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</si>
  <si>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</si>
  <si>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</si>
  <si>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</si>
  <si>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</si>
  <si>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</si>
  <si>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</si>
  <si>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</si>
  <si>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</si>
  <si>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</si>
  <si>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</si>
  <si>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</si>
  <si>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</si>
  <si>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</si>
  <si>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</si>
  <si>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</si>
  <si>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</si>
  <si>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</si>
  <si>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</si>
  <si>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</si>
  <si>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</si>
  <si>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</si>
  <si>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</si>
  <si>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</si>
  <si>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</si>
  <si>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</si>
  <si>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</si>
  <si>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</si>
  <si>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</si>
  <si>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</si>
  <si>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</si>
  <si>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</si>
  <si>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</si>
  <si>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</si>
  <si>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</si>
  <si>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</si>
  <si>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</si>
  <si>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</si>
  <si>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</si>
  <si>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</si>
  <si>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</si>
  <si>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</si>
  <si>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</si>
  <si>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</si>
  <si>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</si>
  <si>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</si>
  <si>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</si>
  <si>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</si>
  <si>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</si>
  <si>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</si>
  <si>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</si>
  <si>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</si>
  <si>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</si>
  <si>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</si>
  <si>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</si>
  <si>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</si>
  <si>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</si>
  <si>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</si>
  <si>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</si>
  <si>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</si>
  <si>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</si>
  <si>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</si>
  <si>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</si>
  <si>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</si>
  <si>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</si>
  <si>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</si>
  <si>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</si>
  <si>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</si>
  <si>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</si>
  <si>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</si>
  <si>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</si>
  <si>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</si>
  <si>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</si>
  <si>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</si>
  <si>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</si>
  <si>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</si>
  <si>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</si>
  <si>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</si>
  <si>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</si>
  <si>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</si>
  <si>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</si>
  <si>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</si>
  <si>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</si>
  <si>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</si>
  <si>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</si>
  <si>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</si>
  <si>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</si>
  <si>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</si>
  <si>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</si>
  <si>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</si>
  <si>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</si>
  <si>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</si>
  <si>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</si>
  <si>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</si>
  <si>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</si>
  <si>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</si>
  <si>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</si>
  <si>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</si>
  <si>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</si>
  <si>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</si>
  <si>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</si>
  <si>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</si>
  <si>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</si>
  <si>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</si>
  <si>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</si>
  <si>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</si>
  <si>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</si>
  <si>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</si>
  <si>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</si>
  <si>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</si>
  <si>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</si>
  <si>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</si>
  <si>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</si>
  <si>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</si>
  <si>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</si>
  <si>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</si>
  <si>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</si>
  <si>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</si>
  <si>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</si>
  <si>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</si>
  <si>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</si>
  <si>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</si>
  <si>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</si>
  <si>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</si>
  <si>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</si>
  <si>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</si>
  <si>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</si>
  <si>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</si>
  <si>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</si>
  <si>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</si>
  <si>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</si>
  <si>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</si>
  <si>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</si>
  <si>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</si>
  <si>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</si>
  <si>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</si>
  <si>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</si>
  <si>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</si>
  <si>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</si>
  <si>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</si>
  <si>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</si>
  <si>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</si>
  <si>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</si>
  <si>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</si>
  <si>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</si>
  <si>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</si>
  <si>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</si>
  <si>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</si>
  <si>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</si>
  <si>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</si>
  <si>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</si>
  <si>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</si>
  <si>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</si>
  <si>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</si>
  <si>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</si>
  <si>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</si>
  <si>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</si>
  <si>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</si>
  <si>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</si>
  <si>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</si>
  <si>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</si>
  <si>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</si>
  <si>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</si>
  <si>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</si>
  <si>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</si>
  <si>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</si>
  <si>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</si>
  <si>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</si>
  <si>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</si>
  <si>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</si>
  <si>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</si>
  <si>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</si>
  <si>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</si>
  <si>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</si>
  <si>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</si>
  <si>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</si>
  <si>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</si>
  <si>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</si>
  <si>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</si>
  <si>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</si>
  <si>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</si>
  <si>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</si>
  <si>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</si>
  <si>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</si>
  <si>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</si>
  <si>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</si>
  <si>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</si>
  <si>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</si>
  <si>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</si>
  <si>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</si>
  <si>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</si>
  <si>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</si>
  <si>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</si>
  <si>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</si>
  <si>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</si>
  <si>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</si>
  <si>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</si>
  <si>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</si>
  <si>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</si>
  <si>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</si>
  <si>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</si>
  <si>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</si>
  <si>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</si>
  <si>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</si>
  <si>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</si>
  <si>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</si>
  <si>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</si>
  <si>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</si>
  <si>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</si>
  <si>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</si>
  <si>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</si>
  <si>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</si>
  <si>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</si>
  <si>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</si>
  <si>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</si>
  <si>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</si>
  <si>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</si>
  <si>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</si>
  <si>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</si>
  <si>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</si>
  <si>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</si>
  <si>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</si>
  <si>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</si>
  <si>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</si>
  <si>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</si>
  <si>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</si>
  <si>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</si>
  <si>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</si>
  <si>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</si>
  <si>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</si>
  <si>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</si>
  <si>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</si>
  <si>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</si>
  <si>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</si>
  <si>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</si>
  <si>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</si>
  <si>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</si>
  <si>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</si>
  <si>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</si>
  <si>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</si>
  <si>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</si>
  <si>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</si>
  <si>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</si>
  <si>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</si>
  <si>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</si>
  <si>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</si>
  <si>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</si>
  <si>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</si>
  <si>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</si>
  <si>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</si>
  <si>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</si>
  <si>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</si>
  <si>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</si>
  <si>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</si>
  <si>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</si>
  <si>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</si>
  <si>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</si>
  <si>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</si>
  <si>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</si>
  <si>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</si>
  <si>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</si>
  <si>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</si>
  <si>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</si>
  <si>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</si>
  <si>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</si>
  <si>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</si>
  <si>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</si>
  <si>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</si>
  <si>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</si>
  <si>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</si>
  <si>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</si>
  <si>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</si>
  <si>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</si>
  <si>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</si>
  <si>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</si>
  <si>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</si>
  <si>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</si>
  <si>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</si>
  <si>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</si>
  <si>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</si>
  <si>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</si>
  <si>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</si>
  <si>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</si>
  <si>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</si>
  <si>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</si>
  <si>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</si>
  <si>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</si>
  <si>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</si>
  <si>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</si>
  <si>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</si>
  <si>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</si>
  <si>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</si>
  <si>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</si>
  <si>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</si>
  <si>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</si>
  <si>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</si>
  <si>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</si>
  <si>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</si>
  <si>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</si>
  <si>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</si>
  <si>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</si>
  <si>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</si>
  <si>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</si>
  <si>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</si>
  <si>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</si>
  <si>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</si>
  <si>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</si>
  <si>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</si>
  <si>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</si>
  <si>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</si>
  <si>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</si>
  <si>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</si>
  <si>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</si>
  <si>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</si>
  <si>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</si>
  <si>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</si>
  <si>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</si>
  <si>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</si>
  <si>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</si>
  <si>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</si>
  <si>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</si>
  <si>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</si>
  <si>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</si>
  <si>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</si>
  <si>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</si>
  <si>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</si>
  <si>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</si>
  <si>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</si>
  <si>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</si>
  <si>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</si>
  <si>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</si>
  <si>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</si>
  <si>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</si>
  <si>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</si>
  <si>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</si>
  <si>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</si>
  <si>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</si>
  <si>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</si>
  <si>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</si>
  <si>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</si>
  <si>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</si>
  <si>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</si>
  <si>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</si>
  <si>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</si>
  <si>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</si>
  <si>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</si>
  <si>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</si>
  <si>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</si>
  <si>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</si>
  <si>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</si>
  <si>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</si>
  <si>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</si>
  <si>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</si>
  <si>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</si>
  <si>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</si>
  <si>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</si>
  <si>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</si>
  <si>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</si>
  <si>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</si>
  <si>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</si>
  <si>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</si>
  <si>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</si>
  <si>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</si>
  <si>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</si>
  <si>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</si>
  <si>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</si>
  <si>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</si>
  <si>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</si>
  <si>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</si>
  <si>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</si>
  <si>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</si>
  <si>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</si>
  <si>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</si>
  <si>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</si>
  <si>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</si>
  <si>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</si>
  <si>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</si>
  <si>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</si>
  <si>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</si>
  <si>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</si>
  <si>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</si>
  <si>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</si>
  <si>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</si>
  <si>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</si>
  <si>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</si>
  <si>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</si>
  <si>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</si>
  <si>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</si>
  <si>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</si>
  <si>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</si>
  <si>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</si>
  <si>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</si>
  <si>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</si>
  <si>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</si>
  <si>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</si>
  <si>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</si>
  <si>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</si>
  <si>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</si>
  <si>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</si>
  <si>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</si>
  <si>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</si>
  <si>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</si>
  <si>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</si>
  <si>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</si>
  <si>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</si>
  <si>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</si>
  <si>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</si>
  <si>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</si>
  <si>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</si>
  <si>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</si>
  <si>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</si>
  <si>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</si>
  <si>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</si>
  <si>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</si>
  <si>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</si>
  <si>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</si>
  <si>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</si>
  <si>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</si>
  <si>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</si>
  <si>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</si>
  <si>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</si>
  <si>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</si>
  <si>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</si>
  <si>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</si>
  <si>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</si>
  <si>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</si>
  <si>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</si>
  <si>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</si>
  <si>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</si>
  <si>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</si>
  <si>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</si>
  <si>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</si>
  <si>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</si>
  <si>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</si>
  <si>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</si>
  <si>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</si>
  <si>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</si>
  <si>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</si>
  <si>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</si>
  <si>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</si>
  <si>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</si>
  <si>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</si>
  <si>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</si>
  <si>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</si>
  <si>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</si>
  <si>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</si>
  <si>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</si>
  <si>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</si>
  <si>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</si>
  <si>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</si>
  <si>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</si>
  <si>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</si>
  <si>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</si>
  <si>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</si>
  <si>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</si>
  <si>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</si>
  <si>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</si>
  <si>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</si>
  <si>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</si>
  <si>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</si>
  <si>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</si>
  <si>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</si>
  <si>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</si>
  <si>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</si>
  <si>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</si>
  <si>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</si>
  <si>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</si>
  <si>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</si>
  <si>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</si>
  <si>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</si>
  <si>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</si>
  <si>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</si>
  <si>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</si>
  <si>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</si>
  <si>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</si>
  <si>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</si>
  <si>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</si>
  <si>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</si>
  <si>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</si>
  <si>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</si>
  <si>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</si>
  <si>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</si>
  <si>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</si>
  <si>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</si>
  <si>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</si>
  <si>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</si>
  <si>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</si>
  <si>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</si>
  <si>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</si>
  <si>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</si>
  <si>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</si>
  <si>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</si>
  <si>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</si>
  <si>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</si>
  <si>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</si>
  <si>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</si>
  <si>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</si>
  <si>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</si>
  <si>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</si>
  <si>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</si>
  <si>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</si>
  <si>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</si>
  <si>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</si>
  <si>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</si>
  <si>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</si>
  <si>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</si>
  <si>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</si>
  <si>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</si>
  <si>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</si>
  <si>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</si>
  <si>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</si>
  <si>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</si>
  <si>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</si>
  <si>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</si>
  <si>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</si>
  <si>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</si>
  <si>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</si>
  <si>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</si>
  <si>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</si>
  <si>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</si>
  <si>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</si>
  <si>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</si>
  <si>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</si>
  <si>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</si>
  <si>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</si>
  <si>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</si>
  <si>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</si>
  <si>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</si>
  <si>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</si>
  <si>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</si>
  <si>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</si>
  <si>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</si>
  <si>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</si>
  <si>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</si>
  <si>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</si>
  <si>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</si>
  <si>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</si>
  <si>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</si>
  <si>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</si>
  <si>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</si>
  <si>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</si>
  <si>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</si>
  <si>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</si>
  <si>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</si>
  <si>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</si>
  <si>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</si>
  <si>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</si>
  <si>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</si>
  <si>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</si>
  <si>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</si>
  <si>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</si>
  <si>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</si>
  <si>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</si>
  <si>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</si>
  <si>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</si>
  <si>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</si>
  <si>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</si>
  <si>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</si>
  <si>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</si>
  <si>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</si>
  <si>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</si>
  <si>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</si>
  <si>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</si>
  <si>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</si>
  <si>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</si>
  <si>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</si>
  <si>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</si>
  <si>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</si>
  <si>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</si>
  <si>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</si>
  <si>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</si>
  <si>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</si>
  <si>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</si>
  <si>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</si>
  <si>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</si>
  <si>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</si>
  <si>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</si>
  <si>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</si>
  <si>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</si>
  <si>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</si>
  <si>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</si>
  <si>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</si>
  <si>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</si>
  <si>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</si>
  <si>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</si>
  <si>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</si>
  <si>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</si>
  <si>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</si>
  <si>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</si>
  <si>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</si>
  <si>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</si>
  <si>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</si>
  <si>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</si>
  <si>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</si>
  <si>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</si>
  <si>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</si>
  <si>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</si>
  <si>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</si>
  <si>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</si>
  <si>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</si>
  <si>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</si>
  <si>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</si>
  <si>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</si>
  <si>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</si>
  <si>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</si>
  <si>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</si>
  <si>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</si>
  <si>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</si>
  <si>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</si>
  <si>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</si>
  <si>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</si>
  <si>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</si>
  <si>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</si>
  <si>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</si>
  <si>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</si>
  <si>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</si>
  <si>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</si>
  <si>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</si>
  <si>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</si>
  <si>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</si>
  <si>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</si>
  <si>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</si>
  <si>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</si>
  <si>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</si>
  <si>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</si>
  <si>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</si>
  <si>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</si>
  <si>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</si>
  <si>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</si>
  <si>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</si>
  <si>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</si>
  <si>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</si>
  <si>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</si>
  <si>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</si>
  <si>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</si>
  <si>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</si>
  <si>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</si>
  <si>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</si>
  <si>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</si>
  <si>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</si>
  <si>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</si>
  <si>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</si>
  <si>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</si>
  <si>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</si>
  <si>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</si>
  <si>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</si>
  <si>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</si>
  <si>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</si>
  <si>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</si>
  <si>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</si>
  <si>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</si>
  <si>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</si>
  <si>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</si>
  <si>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</si>
  <si>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</si>
  <si>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</si>
  <si>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</si>
  <si>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</si>
  <si>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</si>
  <si>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</si>
  <si>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</si>
  <si>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</si>
  <si>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</si>
  <si>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</si>
  <si>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</si>
  <si>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</si>
  <si>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</si>
  <si>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</si>
  <si>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</si>
  <si>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</si>
  <si>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</si>
  <si>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</si>
  <si>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</si>
  <si>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</si>
  <si>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</si>
  <si>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</si>
  <si>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</si>
  <si>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</si>
  <si>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</si>
  <si>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</si>
  <si>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</si>
  <si>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</si>
  <si>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</si>
  <si>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</si>
  <si>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</si>
  <si>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</si>
  <si>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</si>
  <si>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</si>
  <si>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</si>
  <si>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</si>
  <si>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</si>
  <si>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</si>
  <si>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</si>
  <si>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</si>
  <si>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</si>
  <si>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</si>
  <si>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</si>
  <si>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</si>
  <si>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</si>
  <si>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</si>
  <si>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</si>
  <si>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</si>
  <si>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</si>
  <si>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</si>
  <si>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</si>
  <si>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</si>
  <si>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</si>
  <si>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</si>
  <si>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</si>
  <si>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</si>
  <si>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</si>
  <si>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</si>
  <si>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</si>
  <si>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</si>
  <si>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</si>
  <si>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</si>
  <si>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</si>
  <si>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</si>
  <si>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</si>
  <si>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</si>
  <si>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</si>
  <si>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</si>
  <si>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</si>
  <si>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</si>
  <si>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</si>
  <si>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</si>
  <si>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</si>
  <si>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</si>
  <si>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</si>
  <si>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</si>
  <si>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</si>
  <si>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</si>
  <si>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</si>
  <si>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</si>
  <si>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</si>
  <si>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</si>
  <si>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</si>
  <si>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</si>
  <si>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</si>
  <si>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</si>
  <si>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</si>
  <si>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</si>
  <si>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</si>
  <si>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</si>
  <si>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</si>
  <si>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</si>
  <si>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</si>
  <si>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</si>
  <si>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</si>
  <si>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</si>
  <si>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</si>
  <si>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</si>
  <si>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</si>
  <si>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</si>
  <si>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</si>
  <si>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</si>
  <si>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</si>
  <si>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</si>
  <si>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</si>
  <si>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</si>
  <si>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</si>
  <si>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</si>
  <si>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</si>
  <si>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</si>
  <si>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</si>
  <si>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</si>
  <si>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</si>
  <si>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</si>
  <si>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</si>
  <si>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</si>
  <si>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</si>
  <si>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</si>
  <si>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</si>
  <si>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</si>
  <si>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</si>
  <si>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</si>
  <si>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</si>
  <si>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</si>
  <si>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</si>
  <si>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</si>
  <si>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</si>
  <si>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</si>
  <si>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</si>
  <si>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</si>
  <si>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</si>
  <si>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</si>
  <si>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</si>
  <si>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</si>
  <si>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</si>
  <si>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</si>
  <si>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</si>
  <si>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</si>
  <si>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</si>
  <si>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</si>
  <si>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</si>
  <si>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</si>
  <si>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</si>
  <si>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</si>
  <si>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</si>
  <si>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</si>
  <si>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</si>
  <si>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</si>
  <si>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</si>
  <si>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</si>
  <si>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</si>
  <si>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</si>
  <si>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</si>
  <si>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</si>
  <si>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</si>
  <si>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</si>
  <si>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</si>
  <si>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</si>
  <si>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</si>
  <si>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</si>
  <si>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</si>
  <si>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</si>
  <si>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</si>
  <si>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</si>
  <si>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</si>
  <si>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</si>
  <si>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</si>
  <si>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</si>
  <si>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</si>
  <si>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</si>
  <si>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</si>
  <si>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</si>
  <si>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</si>
  <si>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</si>
  <si>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</si>
  <si>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</si>
  <si>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</si>
  <si>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</si>
  <si>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</si>
  <si>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</si>
  <si>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</si>
  <si>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</si>
  <si>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</si>
  <si>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</si>
  <si>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</si>
  <si>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</si>
  <si>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</si>
  <si>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</si>
  <si>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</si>
  <si>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</si>
  <si>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</si>
  <si>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</si>
  <si>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</si>
  <si>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</si>
  <si>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</si>
  <si>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</si>
  <si>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</si>
  <si>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</si>
  <si>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</si>
  <si>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</si>
  <si>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</si>
  <si>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</si>
  <si>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</si>
  <si>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</si>
  <si>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</si>
  <si>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</si>
  <si>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</si>
  <si>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</si>
  <si>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</si>
  <si>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</si>
  <si>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</si>
  <si>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</si>
  <si>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</si>
  <si>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</si>
  <si>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</si>
  <si>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</si>
  <si>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</si>
  <si>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</si>
  <si>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</si>
  <si>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</si>
  <si>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</si>
  <si>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</si>
  <si>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</si>
  <si>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</si>
  <si>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</si>
  <si>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</si>
  <si>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</si>
  <si>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</si>
  <si>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</si>
  <si>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</si>
  <si>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</si>
  <si>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</si>
  <si>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</si>
  <si>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</si>
  <si>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</si>
  <si>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</si>
  <si>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</si>
  <si>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</si>
  <si>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</si>
  <si>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</si>
  <si>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</si>
  <si>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</si>
  <si>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</si>
  <si>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</si>
  <si>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</si>
  <si>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</si>
  <si>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</si>
  <si>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</si>
  <si>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</si>
  <si>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</si>
  <si>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</si>
  <si>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</si>
  <si>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</si>
  <si>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</si>
  <si>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</si>
  <si>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</si>
  <si>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</si>
  <si>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</si>
  <si>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</si>
  <si>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</si>
  <si>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</si>
  <si>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</si>
  <si>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</si>
  <si>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</si>
  <si>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</si>
  <si>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</si>
  <si>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</si>
  <si>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</si>
  <si>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</si>
  <si>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</si>
  <si>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</si>
  <si>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</si>
  <si>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</si>
  <si>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</si>
  <si>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</si>
  <si>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</si>
  <si>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</si>
  <si>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</si>
  <si>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</si>
  <si>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</si>
  <si>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</si>
  <si>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</si>
  <si>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</si>
  <si>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</si>
  <si>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</si>
  <si>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</si>
  <si>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</si>
  <si>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</si>
  <si>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</si>
  <si>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</si>
  <si>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</si>
  <si>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</si>
  <si>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</si>
  <si>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</si>
  <si>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</si>
  <si>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</si>
  <si>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</si>
  <si>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</si>
  <si>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</si>
  <si>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</si>
  <si>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</si>
  <si>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</si>
  <si>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</si>
  <si>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</si>
  <si>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</si>
  <si>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</si>
  <si>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</si>
  <si>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</si>
  <si>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</si>
  <si>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</si>
  <si>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</si>
  <si>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</si>
  <si>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</si>
  <si>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</si>
  <si>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</si>
  <si>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</si>
  <si>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</si>
  <si>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</si>
  <si>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</si>
  <si>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</si>
  <si>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</si>
  <si>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</si>
  <si>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</si>
  <si>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</si>
  <si>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</si>
  <si>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</si>
  <si>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</si>
  <si>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</si>
  <si>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</si>
  <si>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</si>
  <si>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</si>
  <si>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</si>
  <si>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</si>
  <si>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</si>
  <si>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</si>
  <si>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</si>
  <si>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</si>
  <si>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</si>
  <si>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</si>
  <si>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</si>
  <si>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</si>
  <si>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</si>
  <si>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</si>
  <si>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</si>
  <si>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</si>
  <si>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</si>
  <si>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</si>
  <si>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</si>
  <si>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</si>
  <si>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</si>
  <si>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</si>
  <si>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</si>
  <si>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</si>
  <si>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</si>
  <si>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</si>
  <si>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</si>
  <si>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</si>
  <si>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</si>
  <si>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</si>
  <si>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</si>
  <si>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</si>
  <si>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</si>
  <si>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</si>
  <si>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</si>
  <si>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</si>
  <si>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</si>
  <si>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</si>
  <si>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</si>
  <si>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</si>
  <si>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</si>
  <si>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</si>
  <si>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</si>
  <si>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</si>
  <si>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</si>
  <si>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</si>
  <si>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</si>
  <si>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</si>
  <si>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</si>
  <si>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</si>
  <si>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</si>
  <si>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</si>
  <si>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</si>
  <si>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</si>
  <si>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</si>
  <si>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</si>
  <si>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</si>
  <si>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</si>
  <si>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</si>
  <si>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</si>
  <si>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</si>
  <si>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</si>
  <si>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</si>
  <si>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</si>
  <si>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</si>
  <si>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</si>
  <si>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</si>
  <si>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</si>
  <si>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</si>
  <si>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</si>
  <si>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</si>
  <si>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</si>
  <si>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</si>
  <si>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</si>
  <si>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</si>
  <si>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</si>
  <si>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</si>
  <si>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</si>
  <si>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</si>
  <si>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</si>
  <si>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</si>
  <si>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</si>
  <si>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</si>
  <si>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</si>
  <si>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</si>
  <si>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</si>
  <si>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</si>
  <si>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</si>
  <si>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</si>
  <si>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</si>
  <si>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</si>
  <si>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</si>
  <si>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</si>
  <si>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</si>
  <si>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</si>
  <si>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</si>
  <si>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</si>
  <si>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</si>
  <si>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</si>
  <si>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</si>
  <si>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</si>
  <si>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</si>
  <si>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</si>
  <si>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</si>
  <si>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</si>
  <si>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</si>
  <si>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</si>
  <si>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</si>
  <si>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</si>
  <si>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</si>
  <si>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</si>
  <si>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</si>
  <si>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</si>
  <si>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</si>
  <si>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</si>
  <si>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</si>
  <si>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</si>
  <si>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</si>
  <si>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</si>
  <si>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</si>
  <si>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</si>
  <si>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</si>
  <si>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</si>
  <si>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</si>
  <si>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</si>
  <si>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</si>
  <si>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</si>
  <si>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</si>
  <si>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</si>
  <si>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</si>
  <si>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</si>
  <si>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</si>
  <si>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</si>
  <si>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</si>
  <si>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</si>
  <si>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</si>
  <si>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</si>
  <si>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</si>
  <si>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</si>
  <si>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</si>
  <si>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</si>
  <si>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</si>
  <si>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</si>
  <si>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</si>
  <si>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</si>
  <si>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</si>
  <si>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</si>
  <si>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</si>
  <si>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</si>
  <si>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</si>
  <si>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</si>
  <si>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</si>
  <si>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</si>
  <si>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</si>
  <si>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</si>
  <si>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</si>
  <si>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</si>
  <si>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</si>
  <si>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</si>
  <si>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</si>
  <si>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</si>
  <si>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</si>
  <si>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</si>
  <si>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</si>
  <si>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</si>
  <si>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</si>
  <si>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</si>
  <si>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</si>
  <si>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</si>
  <si>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</si>
  <si>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</si>
  <si>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</si>
  <si>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</si>
  <si>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</si>
  <si>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</si>
  <si>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</si>
  <si>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</si>
  <si>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</si>
  <si>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</si>
  <si>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</si>
  <si>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</si>
  <si>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</si>
  <si>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</si>
  <si>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</si>
  <si>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</si>
  <si>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</si>
  <si>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</si>
  <si>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</si>
  <si>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</si>
  <si>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</si>
  <si>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</si>
  <si>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</si>
  <si>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</si>
  <si>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</si>
  <si>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</si>
  <si>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</si>
  <si>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</si>
  <si>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</si>
  <si>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</si>
  <si>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</si>
  <si>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</si>
  <si>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</si>
  <si>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</si>
  <si>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</si>
  <si>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</si>
  <si>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</si>
  <si>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</si>
  <si>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</si>
  <si>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</si>
  <si>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</si>
  <si>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</si>
  <si>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</si>
  <si>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</si>
  <si>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</si>
  <si>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</si>
  <si>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</si>
  <si>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</si>
  <si>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</si>
  <si>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</si>
  <si>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</si>
  <si>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</si>
  <si>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</si>
  <si>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</si>
  <si>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</si>
  <si>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</si>
  <si>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</si>
  <si>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</si>
  <si>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</si>
  <si>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</si>
  <si>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</si>
  <si>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</si>
  <si>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</si>
  <si>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</si>
  <si>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</si>
  <si>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</si>
  <si>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</si>
  <si>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</si>
  <si>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</si>
  <si>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</si>
  <si>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</si>
  <si>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</si>
  <si>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</si>
  <si>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</si>
  <si>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</si>
  <si>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</si>
  <si>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</si>
  <si>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</si>
  <si>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</si>
  <si>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</si>
  <si>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</si>
  <si>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</si>
  <si>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</si>
  <si>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</si>
  <si>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</si>
  <si>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</si>
  <si>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</si>
  <si>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</si>
  <si>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</si>
  <si>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</si>
  <si>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</si>
  <si>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</si>
  <si>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</si>
  <si>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</si>
  <si>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</si>
  <si>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</si>
  <si>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</si>
  <si>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</si>
  <si>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</si>
  <si>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</si>
  <si>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</si>
  <si>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</si>
  <si>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</si>
  <si>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</si>
  <si>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</si>
  <si>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</si>
  <si>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</si>
  <si>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</si>
  <si>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</si>
  <si>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</si>
  <si>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</si>
  <si>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</si>
  <si>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</si>
  <si>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</si>
  <si>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</si>
  <si>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</si>
  <si>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</si>
  <si>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</si>
  <si>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</si>
  <si>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</si>
  <si>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</si>
  <si>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</si>
  <si>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</si>
  <si>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</si>
  <si>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</si>
  <si>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</si>
  <si>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</si>
  <si>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</si>
  <si>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</si>
  <si>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</si>
  <si>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</si>
  <si>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</si>
  <si>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</si>
  <si>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</si>
  <si>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</si>
  <si>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</si>
  <si>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</si>
  <si>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</si>
  <si>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</si>
  <si>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</si>
  <si>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</si>
  <si>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</si>
  <si>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</si>
  <si>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</si>
  <si>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</si>
  <si>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</si>
  <si>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</si>
  <si>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</si>
  <si>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</si>
  <si>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</si>
  <si>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</si>
  <si>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</si>
  <si>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</si>
  <si>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</si>
  <si>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</si>
  <si>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</si>
  <si>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</si>
  <si>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</si>
  <si>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</si>
  <si>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</si>
  <si>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</si>
  <si>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</si>
  <si>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</si>
  <si>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</si>
  <si>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</si>
  <si>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</si>
  <si>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</si>
  <si>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</si>
  <si>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</si>
  <si>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</si>
  <si>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</si>
  <si>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</si>
  <si>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</si>
  <si>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</si>
  <si>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</si>
  <si>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</si>
  <si>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</si>
  <si>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</si>
  <si>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</si>
  <si>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</si>
  <si>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</si>
  <si>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</si>
  <si>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</si>
  <si>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</si>
  <si>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</si>
  <si>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</si>
  <si>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</si>
  <si>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</si>
  <si>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</si>
  <si>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</si>
  <si>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</si>
  <si>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</si>
  <si>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</si>
  <si>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</si>
  <si>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</si>
  <si>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</si>
  <si>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</si>
  <si>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</si>
  <si>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</si>
  <si>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</si>
  <si>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</si>
  <si>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</si>
  <si>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</si>
  <si>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</si>
  <si>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</si>
  <si>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</si>
  <si>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</si>
  <si>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</si>
  <si>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</si>
  <si>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</si>
  <si>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</si>
  <si>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</si>
  <si>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</si>
  <si>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</si>
  <si>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</si>
  <si>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</si>
  <si>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</si>
  <si>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</si>
  <si>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</si>
  <si>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</si>
  <si>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</si>
  <si>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</si>
  <si>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</si>
  <si>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</si>
  <si>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</si>
  <si>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</si>
  <si>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</si>
  <si>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</si>
  <si>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</si>
  <si>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</si>
  <si>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</si>
  <si>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</si>
  <si>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</si>
  <si>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</si>
  <si>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</si>
  <si>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</si>
  <si>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</si>
  <si>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</si>
  <si>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</si>
  <si>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</si>
  <si>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</si>
  <si>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</si>
  <si>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</si>
  <si>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</si>
  <si>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</si>
  <si>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</si>
  <si>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</si>
  <si>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</si>
  <si>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</si>
  <si>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</si>
  <si>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</si>
  <si>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</si>
  <si>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</si>
  <si>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</si>
  <si>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</si>
  <si>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</si>
  <si>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</si>
  <si>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</si>
  <si>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</si>
  <si>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</si>
  <si>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</si>
  <si>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</si>
  <si>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</si>
  <si>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</si>
  <si>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</si>
  <si>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</si>
  <si>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</si>
  <si>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</si>
  <si>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</si>
  <si>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</si>
  <si>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</si>
  <si>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</si>
  <si>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</si>
  <si>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</si>
  <si>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</si>
  <si>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</si>
  <si>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</si>
  <si>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</si>
  <si>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</si>
  <si>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</si>
  <si>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</si>
  <si>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</si>
  <si>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</si>
  <si>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</si>
  <si>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</si>
  <si>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</si>
  <si>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</si>
  <si>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</si>
  <si>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</si>
  <si>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</si>
  <si>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</si>
  <si>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</si>
  <si>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</si>
  <si>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</si>
  <si>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</si>
  <si>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</si>
  <si>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</si>
  <si>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</si>
  <si>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</si>
  <si>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</si>
  <si>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</si>
  <si>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</si>
  <si>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</si>
  <si>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</si>
  <si>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</si>
  <si>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</si>
  <si>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</si>
  <si>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</si>
  <si>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</si>
  <si>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</si>
  <si>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</si>
  <si>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</si>
  <si>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</si>
  <si>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</si>
  <si>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</si>
  <si>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</si>
  <si>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</si>
  <si>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</si>
  <si>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</si>
  <si>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</si>
  <si>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</si>
  <si>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</si>
  <si>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</si>
  <si>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</si>
  <si>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</si>
  <si>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</si>
  <si>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</si>
  <si>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</si>
  <si>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</si>
  <si>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</si>
  <si>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</si>
  <si>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</si>
  <si>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</si>
  <si>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</si>
  <si>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</si>
  <si>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</si>
  <si>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</si>
  <si>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</si>
  <si>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</si>
  <si>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</si>
  <si>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</si>
  <si>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</si>
  <si>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</si>
  <si>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</si>
  <si>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</si>
  <si>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</si>
  <si>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</si>
  <si>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</si>
  <si>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</si>
  <si>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</si>
  <si>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</si>
  <si>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</si>
  <si>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</si>
  <si>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</si>
  <si>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</si>
  <si>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</si>
  <si>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</si>
  <si>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</si>
  <si>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</si>
  <si>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</si>
  <si>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</si>
  <si>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</si>
  <si>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</si>
  <si>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</si>
  <si>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</si>
  <si>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</si>
  <si>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</si>
  <si>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</si>
  <si>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</si>
  <si>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</si>
  <si>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</si>
  <si>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</si>
  <si>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</si>
  <si>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</si>
  <si>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</si>
  <si>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</si>
  <si>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</si>
  <si>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</si>
  <si>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</si>
  <si>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</si>
  <si>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</si>
  <si>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</si>
  <si>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</si>
  <si>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</si>
  <si>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</si>
  <si>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</si>
  <si>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</si>
  <si>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</si>
  <si>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</si>
  <si>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</si>
  <si>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</si>
  <si>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</si>
  <si>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</si>
  <si>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</si>
  <si>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</si>
  <si>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</si>
  <si>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</si>
  <si>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</si>
  <si>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</si>
  <si>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</si>
  <si>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</si>
  <si>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</si>
  <si>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</si>
  <si>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</si>
  <si>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</si>
  <si>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</si>
  <si>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</si>
  <si>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</si>
  <si>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</si>
  <si>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</si>
  <si>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</si>
  <si>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</si>
  <si>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</si>
  <si>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</si>
  <si>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</si>
  <si>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</si>
  <si>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</si>
  <si>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</si>
  <si>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</si>
  <si>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</si>
  <si>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</si>
  <si>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</si>
  <si>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</si>
  <si>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</si>
  <si>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</si>
  <si>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</si>
  <si>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</si>
  <si>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</si>
  <si>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</si>
  <si>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</si>
  <si>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</si>
  <si>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</si>
  <si>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</si>
  <si>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</si>
  <si>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</si>
  <si>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</si>
  <si>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</si>
  <si>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</si>
  <si>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</si>
  <si>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</si>
  <si>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</si>
  <si>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</si>
  <si>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</si>
  <si>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</si>
  <si>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</si>
  <si>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</si>
  <si>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</si>
  <si>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</si>
  <si>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</si>
  <si>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</si>
  <si>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</si>
  <si>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</si>
  <si>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</si>
  <si>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</si>
  <si>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</si>
  <si>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</si>
  <si>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</si>
  <si>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</si>
  <si>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</si>
  <si>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</si>
  <si>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</si>
  <si>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</si>
  <si>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</si>
  <si>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</si>
  <si>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</si>
  <si>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</si>
  <si>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</si>
  <si>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</si>
  <si>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</si>
  <si>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</si>
  <si>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</si>
  <si>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</si>
  <si>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</si>
  <si>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</si>
  <si>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</si>
  <si>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</si>
  <si>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</si>
  <si>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</si>
  <si>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</si>
  <si>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</si>
  <si>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</si>
  <si>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</si>
  <si>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</si>
  <si>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</si>
  <si>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</si>
  <si>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</si>
  <si>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</si>
  <si>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</si>
  <si>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</si>
  <si>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</si>
  <si>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</si>
  <si>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</si>
  <si>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</si>
  <si>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</si>
  <si>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</si>
  <si>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</si>
  <si>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</si>
  <si>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</si>
  <si>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</si>
  <si>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</si>
  <si>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</si>
  <si>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</si>
  <si>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</si>
  <si>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</si>
  <si>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</si>
  <si>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</si>
  <si>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</si>
  <si>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</si>
  <si>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</si>
  <si>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</si>
  <si>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</si>
  <si>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</si>
  <si>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</si>
  <si>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</si>
  <si>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</si>
  <si>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</si>
  <si>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</si>
  <si>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</si>
  <si>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</si>
  <si>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</si>
  <si>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</si>
  <si>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</si>
  <si>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</si>
  <si>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</si>
  <si>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</si>
  <si>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</si>
  <si>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</si>
  <si>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</si>
  <si>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</si>
  <si>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</si>
  <si>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</si>
  <si>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</si>
  <si>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</si>
  <si>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</si>
  <si>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</si>
  <si>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</si>
  <si>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</si>
  <si>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</si>
  <si>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</si>
  <si>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</si>
  <si>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</si>
  <si>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</si>
  <si>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</si>
  <si>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</si>
  <si>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</si>
  <si>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</si>
  <si>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</si>
  <si>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</si>
  <si>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</si>
  <si>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</si>
  <si>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</si>
  <si>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</si>
  <si>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</si>
  <si>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</si>
  <si>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</si>
  <si>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</si>
  <si>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</si>
  <si>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</si>
  <si>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</si>
  <si>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</si>
  <si>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</si>
  <si>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</si>
  <si>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</si>
  <si>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</si>
  <si>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</si>
  <si>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</si>
  <si>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</si>
  <si>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</si>
  <si>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</si>
  <si>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</si>
  <si>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</si>
  <si>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</si>
  <si>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</si>
  <si>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</si>
  <si>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</si>
  <si>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</si>
  <si>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</si>
  <si>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</si>
  <si>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</si>
  <si>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</si>
  <si>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</si>
  <si>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</si>
  <si>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</si>
  <si>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</si>
  <si>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</si>
  <si>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</si>
  <si>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</si>
  <si>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</si>
  <si>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</si>
  <si>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</si>
  <si>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</si>
  <si>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</si>
  <si>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</si>
  <si>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</si>
  <si>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</si>
  <si>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</si>
  <si>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</si>
  <si>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</si>
  <si>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</si>
  <si>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</si>
  <si>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</si>
  <si>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</si>
  <si>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</si>
  <si>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</si>
  <si>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</si>
  <si>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</si>
  <si>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</si>
  <si>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</si>
  <si>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</si>
  <si>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</si>
  <si>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</si>
  <si>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</si>
  <si>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</si>
  <si>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</si>
  <si>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</si>
  <si>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</si>
  <si>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</si>
  <si>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</si>
  <si>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</si>
  <si>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</si>
  <si>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</si>
  <si>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</si>
  <si>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</si>
  <si>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</si>
  <si>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</si>
  <si>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</si>
  <si>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</si>
  <si>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</si>
  <si>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</si>
  <si>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</si>
  <si>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</si>
  <si>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</si>
  <si>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</si>
  <si>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</si>
  <si>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</si>
  <si>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</si>
  <si>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</si>
  <si>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</si>
  <si>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</si>
  <si>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</si>
  <si>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</si>
  <si>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</si>
  <si>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</si>
  <si>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</si>
  <si>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</si>
  <si>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</si>
  <si>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</si>
  <si>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</si>
  <si>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</si>
  <si>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</si>
  <si>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</si>
  <si>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</si>
  <si>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</si>
  <si>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</si>
  <si>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</si>
  <si>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</si>
  <si>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</si>
  <si>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</si>
  <si>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</si>
  <si>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</si>
  <si>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</si>
  <si>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</si>
  <si>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</si>
  <si>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</si>
  <si>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</si>
  <si>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</si>
  <si>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</si>
  <si>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</si>
  <si>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</si>
  <si>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</si>
  <si>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</si>
  <si>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</si>
  <si>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</si>
  <si>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</si>
  <si>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</si>
  <si>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</si>
  <si>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</si>
  <si>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</si>
  <si>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</si>
  <si>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</si>
  <si>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</si>
  <si>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</si>
  <si>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</si>
  <si>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</si>
  <si>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</si>
  <si>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</si>
  <si>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</si>
  <si>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</si>
  <si>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</si>
  <si>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</si>
  <si>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</si>
  <si>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</si>
  <si>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</si>
  <si>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</si>
  <si>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</si>
  <si>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</si>
  <si>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</si>
  <si>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</si>
  <si>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</si>
  <si>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</si>
  <si>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</si>
  <si>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</si>
  <si>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</si>
  <si>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</si>
  <si>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</si>
  <si>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</si>
  <si>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</si>
  <si>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</si>
  <si>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</si>
  <si>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</si>
  <si>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</si>
  <si>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</si>
  <si>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</si>
  <si>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</si>
  <si>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</si>
  <si>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</si>
  <si>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</si>
  <si>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</si>
  <si>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</si>
  <si>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</si>
  <si>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</si>
  <si>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</si>
  <si>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</si>
  <si>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</si>
  <si>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</si>
  <si>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</si>
  <si>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</si>
  <si>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</si>
  <si>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</si>
  <si>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</si>
  <si>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</si>
  <si>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</si>
  <si>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</si>
  <si>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</si>
  <si>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</si>
  <si>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</si>
  <si>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</si>
  <si>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</si>
  <si>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</si>
  <si>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</si>
  <si>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</si>
  <si>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</si>
  <si>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</si>
  <si>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</si>
  <si>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</si>
  <si>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</si>
  <si>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</si>
  <si>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</si>
  <si>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</si>
  <si>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</si>
  <si>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</si>
  <si>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</si>
  <si>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</si>
  <si>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</si>
  <si>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</si>
  <si>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</si>
  <si>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</si>
  <si>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</si>
  <si>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</si>
  <si>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</si>
  <si>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</si>
  <si>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</si>
  <si>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</si>
  <si>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</si>
  <si>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</si>
  <si>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</si>
  <si>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</si>
  <si>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</si>
  <si>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</si>
  <si>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</si>
  <si>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</si>
  <si>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</si>
  <si>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</si>
  <si>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</si>
  <si>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</si>
  <si>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</si>
  <si>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</si>
  <si>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</si>
  <si>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</si>
  <si>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</si>
  <si>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</si>
  <si>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</si>
  <si>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</si>
  <si>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</si>
  <si>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</si>
  <si>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</si>
  <si>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</si>
  <si>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</si>
  <si>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</si>
  <si>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</si>
  <si>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</si>
  <si>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</si>
  <si>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</si>
  <si>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</si>
  <si>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</si>
  <si>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</si>
  <si>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</si>
  <si>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</si>
  <si>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</si>
  <si>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</si>
  <si>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</si>
  <si>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</si>
  <si>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</si>
  <si>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</si>
  <si>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</si>
  <si>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</si>
  <si>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</si>
  <si>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</si>
  <si>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</si>
  <si>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</si>
  <si>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</si>
  <si>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</si>
  <si>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</si>
  <si>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</si>
  <si>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</si>
  <si>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</si>
  <si>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</si>
  <si>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</si>
  <si>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</si>
  <si>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</si>
  <si>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</si>
  <si>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</si>
  <si>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</si>
  <si>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</si>
  <si>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</si>
  <si>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</si>
  <si>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</si>
  <si>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</si>
  <si>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</si>
  <si>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</si>
  <si>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</si>
  <si>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</si>
  <si>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</si>
  <si>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</si>
  <si>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</si>
  <si>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</si>
  <si>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</si>
  <si>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</si>
  <si>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</si>
  <si>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</si>
  <si>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</si>
  <si>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</si>
  <si>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</si>
  <si>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</si>
  <si>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</si>
  <si>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</si>
  <si>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</si>
  <si>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</si>
  <si>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</si>
  <si>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</si>
  <si>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</si>
  <si>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</si>
  <si>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</si>
  <si>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</si>
  <si>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</si>
  <si>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</si>
  <si>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</si>
  <si>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</si>
  <si>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</si>
  <si>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</si>
  <si>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</si>
  <si>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</si>
  <si>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</si>
  <si>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</si>
  <si>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</si>
  <si>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</si>
  <si>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</si>
  <si>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</si>
  <si>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</si>
  <si>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</si>
  <si>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</si>
  <si>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</si>
  <si>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</si>
  <si>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</si>
  <si>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</si>
  <si>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</si>
  <si>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</si>
  <si>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</si>
  <si>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</si>
  <si>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</si>
  <si>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</si>
  <si>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</si>
  <si>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</si>
  <si>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</si>
  <si>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</si>
  <si>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</si>
  <si>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</si>
  <si>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</si>
  <si>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</si>
  <si>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</si>
  <si>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</si>
  <si>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</si>
  <si>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</si>
  <si>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</si>
  <si>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</si>
  <si>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</si>
  <si>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</si>
  <si>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</si>
  <si>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</si>
  <si>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</si>
  <si>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</si>
  <si>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</si>
  <si>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</si>
  <si>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</si>
  <si>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</si>
  <si>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</si>
  <si>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</si>
  <si>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</si>
  <si>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</si>
  <si>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</si>
  <si>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</si>
  <si>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</si>
  <si>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</si>
  <si>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</si>
  <si>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</si>
  <si>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</si>
  <si>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</si>
  <si>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</si>
  <si>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</si>
  <si>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</si>
  <si>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</si>
  <si>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</si>
  <si>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</si>
  <si>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</si>
  <si>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</si>
  <si>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</si>
  <si>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</si>
  <si>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</si>
  <si>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</si>
  <si>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</si>
  <si>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</si>
  <si>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</si>
  <si>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</si>
  <si>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</si>
  <si>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</si>
  <si>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</si>
  <si>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</si>
  <si>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</si>
  <si>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</si>
  <si>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</si>
  <si>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</si>
  <si>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</si>
  <si>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</si>
  <si>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</si>
  <si>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</si>
  <si>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</si>
  <si>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</si>
  <si>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</si>
  <si>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</si>
  <si>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</si>
  <si>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</si>
  <si>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</si>
  <si>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</si>
  <si>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</si>
  <si>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</si>
  <si>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</si>
  <si>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</si>
  <si>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</si>
  <si>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</si>
  <si>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</si>
  <si>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</si>
  <si>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</si>
  <si>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</si>
  <si>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</si>
  <si>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</si>
  <si>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</si>
  <si>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</si>
  <si>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</si>
  <si>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</si>
  <si>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</si>
  <si>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</si>
  <si>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</si>
  <si>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</si>
  <si>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</si>
  <si>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</si>
  <si>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</si>
  <si>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</si>
  <si>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</si>
  <si>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</si>
  <si>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</si>
  <si>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</si>
  <si>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</si>
  <si>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</si>
  <si>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</si>
  <si>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</si>
  <si>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</si>
  <si>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</si>
  <si>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</si>
  <si>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</si>
  <si>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</si>
  <si>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</si>
  <si>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</si>
  <si>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</si>
  <si>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</si>
  <si>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</si>
  <si>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</si>
  <si>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</si>
  <si>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</si>
  <si>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</si>
  <si>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</si>
  <si>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</si>
  <si>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</si>
  <si>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</si>
  <si>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</si>
  <si>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</si>
  <si>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</si>
  <si>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</si>
  <si>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</si>
  <si>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</si>
  <si>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</si>
  <si>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</si>
  <si>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</si>
  <si>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</si>
  <si>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</si>
  <si>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</si>
  <si>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</si>
  <si>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</si>
  <si>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</si>
  <si>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</si>
  <si>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</si>
  <si>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</si>
  <si>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</si>
  <si>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</si>
  <si>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</si>
  <si>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</si>
  <si>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</si>
  <si>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</si>
  <si>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</si>
  <si>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</si>
  <si>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</si>
  <si>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</si>
  <si>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</si>
  <si>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</si>
  <si>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</si>
  <si>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</si>
  <si>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</si>
  <si>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</si>
  <si>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</si>
  <si>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</si>
  <si>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</si>
  <si>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</si>
  <si>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</si>
  <si>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</si>
  <si>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</si>
  <si>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</si>
  <si>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</si>
  <si>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</si>
  <si>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</si>
  <si>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</si>
  <si>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</si>
  <si>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</si>
  <si>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</si>
  <si>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</si>
  <si>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</si>
  <si>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</si>
  <si>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</si>
  <si>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</si>
  <si>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</si>
  <si>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</si>
  <si>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</si>
  <si>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</si>
  <si>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</si>
  <si>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</si>
  <si>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</si>
  <si>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</si>
  <si>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</si>
  <si>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</si>
  <si>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</si>
  <si>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</si>
  <si>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</si>
  <si>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</si>
  <si>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</si>
  <si>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</si>
  <si>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</si>
  <si>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</si>
  <si>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</si>
  <si>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</si>
  <si>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</si>
  <si>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</si>
  <si>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</si>
  <si>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</si>
  <si>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</si>
  <si>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</si>
  <si>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</si>
  <si>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</si>
  <si>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</si>
  <si>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</si>
  <si>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</si>
  <si>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</si>
  <si>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</si>
  <si>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</si>
  <si>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</si>
  <si>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</si>
  <si>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</si>
  <si>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</si>
  <si>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</si>
  <si>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</si>
  <si>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</si>
  <si>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</si>
  <si>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</si>
  <si>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</si>
  <si>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</si>
  <si>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</si>
  <si>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</si>
  <si>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</si>
  <si>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</si>
  <si>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</si>
  <si>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</si>
  <si>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</si>
  <si>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</si>
  <si>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</si>
  <si>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</si>
  <si>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</si>
  <si>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</si>
  <si>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</si>
  <si>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</si>
  <si>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</si>
  <si>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</si>
  <si>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</si>
  <si>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</si>
  <si>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</si>
  <si>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</si>
  <si>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</si>
  <si>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</si>
  <si>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</si>
  <si>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</si>
  <si>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</si>
  <si>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</si>
  <si>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</si>
  <si>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</si>
  <si>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</si>
  <si>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</si>
  <si>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</si>
  <si>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</si>
  <si>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</si>
  <si>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</si>
  <si>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</si>
  <si>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</si>
  <si>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</si>
  <si>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</si>
  <si>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</si>
  <si>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</si>
  <si>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</si>
  <si>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</si>
  <si>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</si>
  <si>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</si>
  <si>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</si>
  <si>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</si>
  <si>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</si>
  <si>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</si>
  <si>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</si>
  <si>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</si>
  <si>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</si>
  <si>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</si>
  <si>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</si>
  <si>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</si>
  <si>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</si>
  <si>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</si>
  <si>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</si>
  <si>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</si>
  <si>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</si>
  <si>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</si>
  <si>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</si>
  <si>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</si>
  <si>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</si>
  <si>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</si>
  <si>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</si>
  <si>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</si>
  <si>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</si>
  <si>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</si>
  <si>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</si>
  <si>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</si>
  <si>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</si>
  <si>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</si>
  <si>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</si>
  <si>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</si>
  <si>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</si>
  <si>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</si>
  <si>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</si>
  <si>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</si>
  <si>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</si>
  <si>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</si>
  <si>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</si>
  <si>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</si>
  <si>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</si>
  <si>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</si>
  <si>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</si>
  <si>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</si>
  <si>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</si>
  <si>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</si>
  <si>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</si>
  <si>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</si>
  <si>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</si>
  <si>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</si>
  <si>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</si>
  <si>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</si>
  <si>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</si>
  <si>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</si>
  <si>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</si>
  <si>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</si>
  <si>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</si>
  <si>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</si>
  <si>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</si>
  <si>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</si>
  <si>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</si>
  <si>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</si>
  <si>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</si>
  <si>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</si>
  <si>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</si>
  <si>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</si>
  <si>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</si>
  <si>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</si>
  <si>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</si>
  <si>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</si>
  <si>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</si>
  <si>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</si>
  <si>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</si>
  <si>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</si>
  <si>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</si>
  <si>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</si>
  <si>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</si>
  <si>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</si>
  <si>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</si>
  <si>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</si>
  <si>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</si>
  <si>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</si>
  <si>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</si>
  <si>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</si>
  <si>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</si>
  <si>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</si>
  <si>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</si>
  <si>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</si>
  <si>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</si>
  <si>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</si>
  <si>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</si>
  <si>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</si>
  <si>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</si>
  <si>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</si>
  <si>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</si>
  <si>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</si>
  <si>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</si>
  <si>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</si>
  <si>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</si>
  <si>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</si>
  <si>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</si>
  <si>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</si>
  <si>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</si>
  <si>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</si>
  <si>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</si>
  <si>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</si>
  <si>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</si>
  <si>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</si>
  <si>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</si>
  <si>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</si>
  <si>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</si>
  <si>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</si>
  <si>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</si>
  <si>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</si>
  <si>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</si>
  <si>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</si>
  <si>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</si>
  <si>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</si>
  <si>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</si>
  <si>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</si>
  <si>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</si>
  <si>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</si>
  <si>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</si>
  <si>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</si>
  <si>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</si>
  <si>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</si>
  <si>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</si>
  <si>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</si>
  <si>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</si>
  <si>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</si>
  <si>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</si>
  <si>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</si>
  <si>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</si>
  <si>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</si>
  <si>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</si>
  <si>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</si>
  <si>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</si>
  <si>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</si>
  <si>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</si>
  <si>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</si>
  <si>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</si>
  <si>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</si>
  <si>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</si>
  <si>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</si>
  <si>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</si>
  <si>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</si>
  <si>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</si>
  <si>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</si>
  <si>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</si>
  <si>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</si>
  <si>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</si>
  <si>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</si>
  <si>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</si>
  <si>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</si>
  <si>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</si>
  <si>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</si>
  <si>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</si>
  <si>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</si>
  <si>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</si>
  <si>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</si>
  <si>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</si>
  <si>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</si>
  <si>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</si>
  <si>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</si>
  <si>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</si>
  <si>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</si>
  <si>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</si>
  <si>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</si>
  <si>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</si>
  <si>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</si>
  <si>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</si>
  <si>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</si>
  <si>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</si>
  <si>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</si>
  <si>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</si>
  <si>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</si>
  <si>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</si>
  <si>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</si>
  <si>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</si>
  <si>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</si>
  <si>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</si>
  <si>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</si>
  <si>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</si>
  <si>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</si>
  <si>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</si>
  <si>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</si>
  <si>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</si>
  <si>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</si>
  <si>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</si>
  <si>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</si>
  <si>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</si>
  <si>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</si>
  <si>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</si>
  <si>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</si>
  <si>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</si>
  <si>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</si>
  <si>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</si>
  <si>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</si>
  <si>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</si>
  <si>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</si>
  <si>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</si>
  <si>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</si>
  <si>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</si>
  <si>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</si>
  <si>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</si>
  <si>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</si>
  <si>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</si>
  <si>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</si>
  <si>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</si>
  <si>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</si>
  <si>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</si>
  <si>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</si>
  <si>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</si>
  <si>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</si>
  <si>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</si>
  <si>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</si>
  <si>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</si>
  <si>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</si>
  <si>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</si>
  <si>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</si>
  <si>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</si>
  <si>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</si>
  <si>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</si>
  <si>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</si>
  <si>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</si>
  <si>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</si>
  <si>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</si>
  <si>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</si>
  <si>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</si>
  <si>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</si>
  <si>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</si>
  <si>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</si>
  <si>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</si>
  <si>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</si>
  <si>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</si>
  <si>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</si>
  <si>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</si>
  <si>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</si>
  <si>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</si>
  <si>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</si>
  <si>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</si>
  <si>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</si>
  <si>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</si>
  <si>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</si>
  <si>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</si>
  <si>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</si>
  <si>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</si>
  <si>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</si>
  <si>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</si>
  <si>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</si>
  <si>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</si>
  <si>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</si>
  <si>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</si>
  <si>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</si>
  <si>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</si>
  <si>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</si>
  <si>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</si>
  <si>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</si>
  <si>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</si>
  <si>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</si>
  <si>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</si>
  <si>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</si>
  <si>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</si>
  <si>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</si>
  <si>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</si>
  <si>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</si>
  <si>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</si>
  <si>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</si>
  <si>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</si>
  <si>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</si>
  <si>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</si>
  <si>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</si>
  <si>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</si>
  <si>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</si>
  <si>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</si>
  <si>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</si>
  <si>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</si>
  <si>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</si>
  <si>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</si>
  <si>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</si>
  <si>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</si>
  <si>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</si>
  <si>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</si>
  <si>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</si>
  <si>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</si>
  <si>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</si>
  <si>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</si>
  <si>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</si>
  <si>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</si>
  <si>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</si>
  <si>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</si>
  <si>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</si>
  <si>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</si>
  <si>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</si>
  <si>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</si>
  <si>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</si>
  <si>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</si>
  <si>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</si>
  <si>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</si>
  <si>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</si>
  <si>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</si>
  <si>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</si>
  <si>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</si>
  <si>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</si>
  <si>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</si>
  <si>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</si>
  <si>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</si>
  <si>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</si>
  <si>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</si>
  <si>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</si>
  <si>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</si>
  <si>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</si>
  <si>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</si>
  <si>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</si>
  <si>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</si>
  <si>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</si>
  <si>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</si>
  <si>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</si>
  <si>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</si>
  <si>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</si>
  <si>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</si>
  <si>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</si>
  <si>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</si>
  <si>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</si>
  <si>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</si>
  <si>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</si>
  <si>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</si>
  <si>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</si>
  <si>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</si>
  <si>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</si>
  <si>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</si>
  <si>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</si>
  <si>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</si>
  <si>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</si>
  <si>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</si>
  <si>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</si>
  <si>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</si>
  <si>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</si>
  <si>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</si>
  <si>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</si>
  <si>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</si>
  <si>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</si>
  <si>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</si>
  <si>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</si>
  <si>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</si>
  <si>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</si>
  <si>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</si>
  <si>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</si>
  <si>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</si>
  <si>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</si>
  <si>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</si>
  <si>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</si>
  <si>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</si>
  <si>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</si>
  <si>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</si>
  <si>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</si>
  <si>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</si>
  <si>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</si>
  <si>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</si>
  <si>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</si>
  <si>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</si>
  <si>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</si>
  <si>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</si>
  <si>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</si>
  <si>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</si>
  <si>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</si>
  <si>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</si>
  <si>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</si>
  <si>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</si>
  <si>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</si>
  <si>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</si>
  <si>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</si>
  <si>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</si>
  <si>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</si>
  <si>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</si>
  <si>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</si>
  <si>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</si>
  <si>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</si>
  <si>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</si>
  <si>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</si>
  <si>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</si>
  <si>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</si>
  <si>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</si>
  <si>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</si>
  <si>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</si>
  <si>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</si>
  <si>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</si>
  <si>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</si>
  <si>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</si>
  <si>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</si>
  <si>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</si>
  <si>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</si>
  <si>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</si>
  <si>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</si>
  <si>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</si>
  <si>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</si>
  <si>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</si>
  <si>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</si>
  <si>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</si>
  <si>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</si>
  <si>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</si>
  <si>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</si>
  <si>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</si>
  <si>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</si>
  <si>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</si>
  <si>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</si>
  <si>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</si>
  <si>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</si>
  <si>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</si>
  <si>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</si>
  <si>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</si>
  <si>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</si>
  <si>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</si>
  <si>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</si>
  <si>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</si>
  <si>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</si>
  <si>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</si>
  <si>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</si>
  <si>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</si>
  <si>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</si>
  <si>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</si>
  <si>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</si>
  <si>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</si>
  <si>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</si>
  <si>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</si>
  <si>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</si>
  <si>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</si>
  <si>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</si>
  <si>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</si>
  <si>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</si>
  <si>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</si>
  <si>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</si>
  <si>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</si>
  <si>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</si>
  <si>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</si>
  <si>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</si>
  <si>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</si>
  <si>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</si>
  <si>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</si>
  <si>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</si>
  <si>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</si>
  <si>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</si>
  <si>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</si>
  <si>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</si>
  <si>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</si>
  <si>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</si>
  <si>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</si>
  <si>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</si>
  <si>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</si>
  <si>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</si>
  <si>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</si>
  <si>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</si>
  <si>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</si>
  <si>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</si>
  <si>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</si>
  <si>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</si>
  <si>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</si>
  <si>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</si>
  <si>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</si>
  <si>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</si>
  <si>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</si>
  <si>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</si>
  <si>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</si>
  <si>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</si>
  <si>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</si>
  <si>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</si>
  <si>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</si>
  <si>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</si>
  <si>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</si>
  <si>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</si>
  <si>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</si>
  <si>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</si>
  <si>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</si>
  <si>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</si>
  <si>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</si>
  <si>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</si>
  <si>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</si>
  <si>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</si>
  <si>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</si>
  <si>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</si>
  <si>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</si>
  <si>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</si>
  <si>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</si>
  <si>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</si>
  <si>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</si>
  <si>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</si>
  <si>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</si>
  <si>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</si>
  <si>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</si>
  <si>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</si>
  <si>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</si>
  <si>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</si>
  <si>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</si>
  <si>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</si>
  <si>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</si>
  <si>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</si>
  <si>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</si>
  <si>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</si>
  <si>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</si>
  <si>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</si>
  <si>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</si>
  <si>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</si>
  <si>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</si>
  <si>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</si>
  <si>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</si>
  <si>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</si>
  <si>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</si>
  <si>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</si>
  <si>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</si>
  <si>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</si>
  <si>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</si>
  <si>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</si>
  <si>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</si>
  <si>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</si>
  <si>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</si>
  <si>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</si>
  <si>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</si>
  <si>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</si>
  <si>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</si>
  <si>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</si>
  <si>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</si>
  <si>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</si>
  <si>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</si>
  <si>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</si>
  <si>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</si>
  <si>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</si>
  <si>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</si>
  <si>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</si>
  <si>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</si>
  <si>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</si>
  <si>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</si>
  <si>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</si>
  <si>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</si>
  <si>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</si>
  <si>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</si>
  <si>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</si>
  <si>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</si>
  <si>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</si>
  <si>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</si>
  <si>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</si>
  <si>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</si>
  <si>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</si>
  <si>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</si>
  <si>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</si>
  <si>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</si>
  <si>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</si>
  <si>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</si>
  <si>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</si>
  <si>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</si>
  <si>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</si>
  <si>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</si>
  <si>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</si>
  <si>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</si>
  <si>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</si>
  <si>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</si>
  <si>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</si>
  <si>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</si>
  <si>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</si>
  <si>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</si>
  <si>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</si>
  <si>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</si>
  <si>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</si>
  <si>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</si>
  <si>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</si>
  <si>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</si>
  <si>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</si>
  <si>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</si>
  <si>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</si>
  <si>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</si>
  <si>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</si>
  <si>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</si>
  <si>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</si>
  <si>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</si>
  <si>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</si>
  <si>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</si>
  <si>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</si>
  <si>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</si>
  <si>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</si>
  <si>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</si>
  <si>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</si>
  <si>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</si>
  <si>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</si>
  <si>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</si>
  <si>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</si>
  <si>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</si>
  <si>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</si>
  <si>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</si>
  <si>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</si>
  <si>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</si>
  <si>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</si>
  <si>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</si>
  <si>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</si>
  <si>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</si>
  <si>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</si>
  <si>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</si>
  <si>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</si>
  <si>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</si>
  <si>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</si>
  <si>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</si>
  <si>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</si>
  <si>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</si>
  <si>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</si>
  <si>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</si>
  <si>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</si>
  <si>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</si>
  <si>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</si>
  <si>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</si>
  <si>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</si>
  <si>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</si>
  <si>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</si>
  <si>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</si>
  <si>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</si>
  <si>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</si>
  <si>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</si>
  <si>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</si>
  <si>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</si>
  <si>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</si>
  <si>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</si>
  <si>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</si>
  <si>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</si>
  <si>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</si>
  <si>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</si>
  <si>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</si>
  <si>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</si>
  <si>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</si>
  <si>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</si>
  <si>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</si>
  <si>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</si>
  <si>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</si>
  <si>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</si>
  <si>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</si>
  <si>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</si>
  <si>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</si>
  <si>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</si>
  <si>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</si>
  <si>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</si>
  <si>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</si>
  <si>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</si>
  <si>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</si>
  <si>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</si>
  <si>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</si>
  <si>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</si>
  <si>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</si>
  <si>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</si>
  <si>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</si>
  <si>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</si>
  <si>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</si>
  <si>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</si>
  <si>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</si>
  <si>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</si>
  <si>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</si>
  <si>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</si>
  <si>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</si>
  <si>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</si>
  <si>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</si>
  <si>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</si>
  <si>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</si>
  <si>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</si>
  <si>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</si>
  <si>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</si>
  <si>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</si>
  <si>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</si>
  <si>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</si>
  <si>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</si>
  <si>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</si>
  <si>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</si>
  <si>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</si>
  <si>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</si>
  <si>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</si>
  <si>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</si>
  <si>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</si>
  <si>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</si>
  <si>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</si>
  <si>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</si>
  <si>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</si>
  <si>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</si>
  <si>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</si>
  <si>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</si>
  <si>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</si>
  <si>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</si>
  <si>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</si>
  <si>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</si>
  <si>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</si>
  <si>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</si>
  <si>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</si>
  <si>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</si>
  <si>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</si>
  <si>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</si>
  <si>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</si>
  <si>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</si>
  <si>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</si>
  <si>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</si>
  <si>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</si>
  <si>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</si>
  <si>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</si>
  <si>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</si>
  <si>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</si>
  <si>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</si>
  <si>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</si>
  <si>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</si>
  <si>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</si>
  <si>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</si>
  <si>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</si>
  <si>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</si>
  <si>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</si>
  <si>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</si>
  <si>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</si>
  <si>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</si>
  <si>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</si>
  <si>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</si>
  <si>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</si>
  <si>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</si>
  <si>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</si>
  <si>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</si>
  <si>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</si>
  <si>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</si>
  <si>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</si>
  <si>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</si>
  <si>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</si>
  <si>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</si>
  <si>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</si>
  <si>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</si>
  <si>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</si>
  <si>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</si>
  <si>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</si>
  <si>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</si>
  <si>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</si>
  <si>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</si>
  <si>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</si>
  <si>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</si>
  <si>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</si>
  <si>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</si>
  <si>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</si>
  <si>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</si>
  <si>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</si>
  <si>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</si>
  <si>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</si>
  <si>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</si>
  <si>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</si>
  <si>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</si>
  <si>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</si>
  <si>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</si>
  <si>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</si>
  <si>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</si>
  <si>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</si>
  <si>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</si>
  <si>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</si>
  <si>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</si>
  <si>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</si>
  <si>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</si>
  <si>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</si>
  <si>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</si>
  <si>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</si>
  <si>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</si>
  <si>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</si>
  <si>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</si>
  <si>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</si>
  <si>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</si>
  <si>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</si>
  <si>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</si>
  <si>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</si>
  <si>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</si>
  <si>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</si>
  <si>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</si>
  <si>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</si>
  <si>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</si>
  <si>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</si>
  <si>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</si>
  <si>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</si>
  <si>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</si>
  <si>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</si>
  <si>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</si>
  <si>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</si>
  <si>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</si>
  <si>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</si>
  <si>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</si>
  <si>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</si>
  <si>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</si>
  <si>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</si>
  <si>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</si>
  <si>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</si>
  <si>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</si>
  <si>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</si>
  <si>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</si>
  <si>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</si>
  <si>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</si>
  <si>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</si>
  <si>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</si>
  <si>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</si>
  <si>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</si>
  <si>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</si>
  <si>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</si>
  <si>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</si>
  <si>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</si>
  <si>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</si>
  <si>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</si>
  <si>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</si>
  <si>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</si>
  <si>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</si>
  <si>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</si>
  <si>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</si>
  <si>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</si>
  <si>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</si>
  <si>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</si>
  <si>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</si>
  <si>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</si>
  <si>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</si>
  <si>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</si>
  <si>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</si>
  <si>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</si>
  <si>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</si>
  <si>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</si>
  <si>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</si>
  <si>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</si>
  <si>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</si>
  <si>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</si>
  <si>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</si>
  <si>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</si>
  <si>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</si>
  <si>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</si>
  <si>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</si>
  <si>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</si>
  <si>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</si>
  <si>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</si>
  <si>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</si>
  <si>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</si>
  <si>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</si>
  <si>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</si>
  <si>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</si>
  <si>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</si>
  <si>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</si>
  <si>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</si>
  <si>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</si>
  <si>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</si>
  <si>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</si>
  <si>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</si>
  <si>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</si>
  <si>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</si>
  <si>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</si>
  <si>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</si>
  <si>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</si>
  <si>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</si>
  <si>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</si>
  <si>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</si>
  <si>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</si>
  <si>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</si>
  <si>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</si>
  <si>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</si>
  <si>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</si>
  <si>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</si>
  <si>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</si>
  <si>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</si>
  <si>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</si>
  <si>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</si>
  <si>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</si>
  <si>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</si>
  <si>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</si>
  <si>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</si>
  <si>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</si>
  <si>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</si>
  <si>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</si>
  <si>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</si>
  <si>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</si>
  <si>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</si>
  <si>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</si>
  <si>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</si>
  <si>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</si>
  <si>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</si>
  <si>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</si>
  <si>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</si>
  <si>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</si>
  <si>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</si>
  <si>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</si>
  <si>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</si>
  <si>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</si>
  <si>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</si>
  <si>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</si>
  <si>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</si>
  <si>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</si>
  <si>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</si>
  <si>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</si>
  <si>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</si>
  <si>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</si>
  <si>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</si>
  <si>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</si>
  <si>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</si>
  <si>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</si>
  <si>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</si>
  <si>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</si>
  <si>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</si>
  <si>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</si>
  <si>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</si>
  <si>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</si>
  <si>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</si>
  <si>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</si>
  <si>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</si>
  <si>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</si>
  <si>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</si>
  <si>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</si>
  <si>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</si>
  <si>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</si>
  <si>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</si>
  <si>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</si>
  <si>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</si>
  <si>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</si>
  <si>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</si>
  <si>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</si>
  <si>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</si>
  <si>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</si>
  <si>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</si>
  <si>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</si>
  <si>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</si>
  <si>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</si>
  <si>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</si>
  <si>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</si>
  <si>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</si>
  <si>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</si>
  <si>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</si>
  <si>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</si>
  <si>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</si>
  <si>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</si>
  <si>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</si>
  <si>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</si>
  <si>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</si>
  <si>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</si>
  <si>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</si>
  <si>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</si>
  <si>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</si>
  <si>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</si>
  <si>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</si>
  <si>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</si>
  <si>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</si>
  <si>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</si>
  <si>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</si>
  <si>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</si>
  <si>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</si>
  <si>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</si>
  <si>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</si>
  <si>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</si>
  <si>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</si>
  <si>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</si>
  <si>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</si>
  <si>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</si>
  <si>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</si>
  <si>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</si>
  <si>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</si>
  <si>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</si>
  <si>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</si>
  <si>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</si>
  <si>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</si>
  <si>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</si>
  <si>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</si>
  <si>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</si>
  <si>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</si>
  <si>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</si>
  <si>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</si>
  <si>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</si>
  <si>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</si>
  <si>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</si>
  <si>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</si>
  <si>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</si>
  <si>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</si>
  <si>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</si>
  <si>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</si>
  <si>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</si>
  <si>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</si>
  <si>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</si>
  <si>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</si>
  <si>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</si>
  <si>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</si>
  <si>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</si>
  <si>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</si>
  <si>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</si>
  <si>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</si>
  <si>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</si>
  <si>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</si>
  <si>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</si>
  <si>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</si>
  <si>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</si>
  <si>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</si>
  <si>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</si>
  <si>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</si>
  <si>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</si>
  <si>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</si>
  <si>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</si>
  <si>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</si>
  <si>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</si>
  <si>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</si>
  <si>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</si>
  <si>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</si>
  <si>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</si>
  <si>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</si>
  <si>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</si>
  <si>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</si>
  <si>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</si>
  <si>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</si>
  <si>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</si>
  <si>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</si>
  <si>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</si>
  <si>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</si>
  <si>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</si>
  <si>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</si>
  <si>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</si>
  <si>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</si>
  <si>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</si>
  <si>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</si>
  <si>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</si>
  <si>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</si>
  <si>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</si>
  <si>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</si>
  <si>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</si>
  <si>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</si>
  <si>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</si>
  <si>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</si>
  <si>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</si>
  <si>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</si>
  <si>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</si>
  <si>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</si>
  <si>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</si>
  <si>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</si>
  <si>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</si>
  <si>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</si>
  <si>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</si>
  <si>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</si>
  <si>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</si>
  <si>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</si>
  <si>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</si>
  <si>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</si>
  <si>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</si>
  <si>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</si>
  <si>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</si>
  <si>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</si>
  <si>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</si>
  <si>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</si>
  <si>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</si>
  <si>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</si>
  <si>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</si>
  <si>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</si>
  <si>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</si>
  <si>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</si>
  <si>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</si>
  <si>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</si>
  <si>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</si>
  <si>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</si>
  <si>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</si>
  <si>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</si>
  <si>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</si>
  <si>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</si>
  <si>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</si>
  <si>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</si>
  <si>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</si>
  <si>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</si>
  <si>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</si>
  <si>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</si>
  <si>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</si>
  <si>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</si>
  <si>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</si>
  <si>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</si>
  <si>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</si>
  <si>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</si>
  <si>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</si>
  <si>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</si>
  <si>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</si>
  <si>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</si>
  <si>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</si>
  <si>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</si>
  <si>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</si>
  <si>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</si>
  <si>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</si>
  <si>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</si>
  <si>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</si>
  <si>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</si>
  <si>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</si>
  <si>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</si>
  <si>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</si>
  <si>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</si>
  <si>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</si>
  <si>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</si>
  <si>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</si>
  <si>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</si>
  <si>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</si>
  <si>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</si>
  <si>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</si>
  <si>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</si>
  <si>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</si>
  <si>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</si>
  <si>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</si>
  <si>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</si>
  <si>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</si>
  <si>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</si>
  <si>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</si>
  <si>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</si>
  <si>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</si>
  <si>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</si>
  <si>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</si>
  <si>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</si>
  <si>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</si>
  <si>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</si>
  <si>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</si>
  <si>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</si>
  <si>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</si>
  <si>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</si>
  <si>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</si>
  <si>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</si>
  <si>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</si>
  <si>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</si>
  <si>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</si>
  <si>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</si>
  <si>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</si>
  <si>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</si>
  <si>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</si>
  <si>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</si>
  <si>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</si>
  <si>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</si>
  <si>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</si>
  <si>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</si>
  <si>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</si>
  <si>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</si>
  <si>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</si>
  <si>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</si>
  <si>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</si>
  <si>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</si>
  <si>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</si>
  <si>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</si>
  <si>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</si>
  <si>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</si>
  <si>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</si>
  <si>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</si>
  <si>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</si>
  <si>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</si>
  <si>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</si>
  <si>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</si>
  <si>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</si>
  <si>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</si>
  <si>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</si>
  <si>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</si>
  <si>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</si>
  <si>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</si>
  <si>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</si>
  <si>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</si>
  <si>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</si>
  <si>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</si>
  <si>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</si>
  <si>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</si>
  <si>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</si>
  <si>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</si>
  <si>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</si>
  <si>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</si>
  <si>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</si>
  <si>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</si>
  <si>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</si>
  <si>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</si>
  <si>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</si>
  <si>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</si>
  <si>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</si>
  <si>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</si>
  <si>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</si>
  <si>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</si>
  <si>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</si>
  <si>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</si>
  <si>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</si>
  <si>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</si>
  <si>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</si>
  <si>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</si>
  <si>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</si>
  <si>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</si>
  <si>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</si>
  <si>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</si>
  <si>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</si>
  <si>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</si>
  <si>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</si>
  <si>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</si>
  <si>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</si>
  <si>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</si>
  <si>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</si>
  <si>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</si>
  <si>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</si>
  <si>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</si>
  <si>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</si>
  <si>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</si>
  <si>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</si>
  <si>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</si>
  <si>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</si>
  <si>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</si>
  <si>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</si>
  <si>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</si>
  <si>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</si>
  <si>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</si>
  <si>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</si>
  <si>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</si>
  <si>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</si>
  <si>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</si>
  <si>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</si>
  <si>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</si>
  <si>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</si>
  <si>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</si>
  <si>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</si>
  <si>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</si>
  <si>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</si>
  <si>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</si>
  <si>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</si>
  <si>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</si>
  <si>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</si>
  <si>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</si>
  <si>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</si>
  <si>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</si>
  <si>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</si>
  <si>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</si>
  <si>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</si>
  <si>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</si>
  <si>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</si>
  <si>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</si>
  <si>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</si>
  <si>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</si>
  <si>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</si>
  <si>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</si>
  <si>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</si>
  <si>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</si>
  <si>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</si>
  <si>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</si>
  <si>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</si>
  <si>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</si>
  <si>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</si>
  <si>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</si>
  <si>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</si>
  <si>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</si>
  <si>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</si>
  <si>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</si>
  <si>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</si>
  <si>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</si>
  <si>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</si>
  <si>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</si>
  <si>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</si>
  <si>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</si>
  <si>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</si>
  <si>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</si>
  <si>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</si>
  <si>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</si>
  <si>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</si>
  <si>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</si>
  <si>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</si>
  <si>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</si>
  <si>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</si>
  <si>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</si>
  <si>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</si>
  <si>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</si>
  <si>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</si>
  <si>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</si>
  <si>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</si>
  <si>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</si>
  <si>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</si>
  <si>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</si>
  <si>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</si>
  <si>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</si>
  <si>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</si>
  <si>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</si>
  <si>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</si>
  <si>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</si>
  <si>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</si>
  <si>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</si>
  <si>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</si>
  <si>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</si>
  <si>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</si>
  <si>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</si>
  <si>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</si>
  <si>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</si>
  <si>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</si>
  <si>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</si>
  <si>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</si>
  <si>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</si>
  <si>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</si>
  <si>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</si>
  <si>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</si>
  <si>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</si>
  <si>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</si>
  <si>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</si>
  <si>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</si>
  <si>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</si>
  <si>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</si>
  <si>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</si>
  <si>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</si>
  <si>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</si>
  <si>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</si>
  <si>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</si>
  <si>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</si>
  <si>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</si>
  <si>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</si>
  <si>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</si>
  <si>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</si>
  <si>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</si>
  <si>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</si>
  <si>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</si>
  <si>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</si>
  <si>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</si>
  <si>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</si>
  <si>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</si>
  <si>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</si>
  <si>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</si>
  <si>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</si>
  <si>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</si>
  <si>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</si>
  <si>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</si>
  <si>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</si>
  <si>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</si>
  <si>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</si>
  <si>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</si>
  <si>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</si>
  <si>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</si>
  <si>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</si>
  <si>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</si>
  <si>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</si>
  <si>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</si>
  <si>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</si>
  <si>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</si>
  <si>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</si>
  <si>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</si>
  <si>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</si>
  <si>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</si>
  <si>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</si>
  <si>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</si>
  <si>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</si>
  <si>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</si>
  <si>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</si>
  <si>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</si>
  <si>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</si>
  <si>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</si>
  <si>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</si>
  <si>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</si>
  <si>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</si>
  <si>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</si>
  <si>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</si>
  <si>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</si>
  <si>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</si>
  <si>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</si>
  <si>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</si>
  <si>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</si>
  <si>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</si>
  <si>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</si>
  <si>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</si>
  <si>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</si>
  <si>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</si>
  <si>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</si>
  <si>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</si>
  <si>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</si>
  <si>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</si>
  <si>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</si>
  <si>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</si>
  <si>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</si>
  <si>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</si>
  <si>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</si>
  <si>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</si>
  <si>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</si>
  <si>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</si>
  <si>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</si>
  <si>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</si>
  <si>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</si>
  <si>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</si>
  <si>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</si>
  <si>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</si>
  <si>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</si>
  <si>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</si>
  <si>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</si>
  <si>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</si>
  <si>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</si>
  <si>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</si>
  <si>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</si>
  <si>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</si>
  <si>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</si>
  <si>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</si>
  <si>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</si>
  <si>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</si>
  <si>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</si>
  <si>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</si>
  <si>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</si>
  <si>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</si>
  <si>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</si>
  <si>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</si>
  <si>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</si>
  <si>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</si>
  <si>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</si>
  <si>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</si>
  <si>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</si>
  <si>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</si>
  <si>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</si>
  <si>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</si>
  <si>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</si>
  <si>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</si>
  <si>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</si>
  <si>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</si>
  <si>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</si>
  <si>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</si>
  <si>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</si>
  <si>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</si>
  <si>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</si>
  <si>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</si>
  <si>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</si>
  <si>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</si>
  <si>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</si>
  <si>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</si>
  <si>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</si>
  <si>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</si>
  <si>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</si>
  <si>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</si>
  <si>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</si>
  <si>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</si>
  <si>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</si>
  <si>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</si>
  <si>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</si>
  <si>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</si>
  <si>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</si>
  <si>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</si>
  <si>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</si>
  <si>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</si>
  <si>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</si>
  <si>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</si>
  <si>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</si>
  <si>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</si>
  <si>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</si>
  <si>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</si>
  <si>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</si>
  <si>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</si>
  <si>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</si>
  <si>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</si>
  <si>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</si>
  <si>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</si>
  <si>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</si>
  <si>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</si>
  <si>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</si>
  <si>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</si>
  <si>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</si>
  <si>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</si>
  <si>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</si>
  <si>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</si>
  <si>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</si>
  <si>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</si>
  <si>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</si>
  <si>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</si>
  <si>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</si>
  <si>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</si>
  <si>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</si>
  <si>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</si>
  <si>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</si>
  <si>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</si>
  <si>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</si>
  <si>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</si>
  <si>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</si>
  <si>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</si>
  <si>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</si>
  <si>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</si>
  <si>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</si>
  <si>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</si>
  <si>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</si>
  <si>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</si>
  <si>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</si>
  <si>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</si>
  <si>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</si>
  <si>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</si>
  <si>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</si>
  <si>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</si>
  <si>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</si>
  <si>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</si>
  <si>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</si>
  <si>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</si>
  <si>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</si>
  <si>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</si>
  <si>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</si>
  <si>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</si>
  <si>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</si>
  <si>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</si>
  <si>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</si>
  <si>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</si>
  <si>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</si>
  <si>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</si>
  <si>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</si>
  <si>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</si>
  <si>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</si>
  <si>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</si>
  <si>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</si>
  <si>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</si>
  <si>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</si>
  <si>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</si>
  <si>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</si>
  <si>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</si>
  <si>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</si>
  <si>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</si>
  <si>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</si>
  <si>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</si>
  <si>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</si>
  <si>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</si>
  <si>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</si>
  <si>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</si>
  <si>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</si>
  <si>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</si>
  <si>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</si>
  <si>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</si>
  <si>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</si>
  <si>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</si>
  <si>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</si>
  <si>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</si>
  <si>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</si>
  <si>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</si>
  <si>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</si>
  <si>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</si>
  <si>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</si>
  <si>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</si>
  <si>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</si>
  <si>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</si>
  <si>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</si>
  <si>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</si>
  <si>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</si>
  <si>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</si>
  <si>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</si>
  <si>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</si>
  <si>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</si>
  <si>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</si>
  <si>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</si>
  <si>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</si>
  <si>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</si>
  <si>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</si>
  <si>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</si>
  <si>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</si>
  <si>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</si>
  <si>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</si>
  <si>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</si>
  <si>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</si>
  <si>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</si>
  <si>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</si>
  <si>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</si>
  <si>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</si>
  <si>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</si>
  <si>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</si>
  <si>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</si>
  <si>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</si>
  <si>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</si>
  <si>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</si>
  <si>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</si>
  <si>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</si>
  <si>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</si>
  <si>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</si>
  <si>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</si>
  <si>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</si>
  <si>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</si>
  <si>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</si>
  <si>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</si>
  <si>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</si>
  <si>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</si>
  <si>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</si>
  <si>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</si>
  <si>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</si>
  <si>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</si>
  <si>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</si>
  <si>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</si>
  <si>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</si>
  <si>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</si>
  <si>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</si>
  <si>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</si>
  <si>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</si>
  <si>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</si>
  <si>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</si>
  <si>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</si>
  <si>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</si>
  <si>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</si>
  <si>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</si>
  <si>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</si>
  <si>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</si>
  <si>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</si>
  <si>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</si>
  <si>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</si>
  <si>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</si>
  <si>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</si>
  <si>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</si>
  <si>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</si>
  <si>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</si>
  <si>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</si>
  <si>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</si>
  <si>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</si>
  <si>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</si>
  <si>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</si>
  <si>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</si>
  <si>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</si>
  <si>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</si>
  <si>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</si>
  <si>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</si>
  <si>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</si>
  <si>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</si>
  <si>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</si>
  <si>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</si>
  <si>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</si>
  <si>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</si>
  <si>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</si>
  <si>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</si>
  <si>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</si>
  <si>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</si>
  <si>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</si>
  <si>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</si>
  <si>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</si>
  <si>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</si>
  <si>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</si>
  <si>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</si>
  <si>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</si>
  <si>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</si>
  <si>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</si>
  <si>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</si>
  <si>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</si>
  <si>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</si>
  <si>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</si>
  <si>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</si>
  <si>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</si>
  <si>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</si>
  <si>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</si>
  <si>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</si>
  <si>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</si>
  <si>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</si>
  <si>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</si>
  <si>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</si>
  <si>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</si>
  <si>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</si>
  <si>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</si>
  <si>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</si>
  <si>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</si>
  <si>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</si>
  <si>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</si>
  <si>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</si>
  <si>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</si>
  <si>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</si>
  <si>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</si>
  <si>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</si>
  <si>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</si>
  <si>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</si>
  <si>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</si>
  <si>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</si>
  <si>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</si>
  <si>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</si>
  <si>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</si>
  <si>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</si>
  <si>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</si>
  <si>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</si>
  <si>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</si>
  <si>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</si>
  <si>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</si>
  <si>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</si>
  <si>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</si>
  <si>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</si>
  <si>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</si>
  <si>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</si>
  <si>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</si>
  <si>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</si>
  <si>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</si>
  <si>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</si>
  <si>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</si>
  <si>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</si>
  <si>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</si>
  <si>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</si>
  <si>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</si>
  <si>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</si>
  <si>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</si>
  <si>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</si>
  <si>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</si>
  <si>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</si>
  <si>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</si>
  <si>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</si>
  <si>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</si>
  <si>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</si>
  <si>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</si>
  <si>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</si>
  <si>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</si>
  <si>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</si>
  <si>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</si>
  <si>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</si>
  <si>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</si>
  <si>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</si>
  <si>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</si>
  <si>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</si>
  <si>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</si>
  <si>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</si>
  <si>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</si>
  <si>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</si>
  <si>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</si>
  <si>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</si>
  <si>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</si>
  <si>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</si>
  <si>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</si>
  <si>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</si>
  <si>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</si>
  <si>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</si>
  <si>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</si>
  <si>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</si>
  <si>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</si>
  <si>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</si>
  <si>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</si>
  <si>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</si>
  <si>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</si>
  <si>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</si>
  <si>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</si>
  <si>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</si>
  <si>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</si>
  <si>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</si>
  <si>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</si>
  <si>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</si>
  <si>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</si>
  <si>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</si>
  <si>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</si>
  <si>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</si>
  <si>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</si>
  <si>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</si>
  <si>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</si>
  <si>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</si>
  <si>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</si>
  <si>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</si>
  <si>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</si>
  <si>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</si>
  <si>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</si>
  <si>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</si>
  <si>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</si>
  <si>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</si>
  <si>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</si>
  <si>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</si>
  <si>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</si>
  <si>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</si>
  <si>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</si>
  <si>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</si>
  <si>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</si>
  <si>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</si>
  <si>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</si>
  <si>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</si>
  <si>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</si>
  <si>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</si>
  <si>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</si>
  <si>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</si>
  <si>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</si>
  <si>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</si>
  <si>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</si>
  <si>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</si>
  <si>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</si>
  <si>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</si>
  <si>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</si>
  <si>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</si>
  <si>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</si>
  <si>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</si>
  <si>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</si>
  <si>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</si>
  <si>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</si>
  <si>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</si>
  <si>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</si>
  <si>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</si>
  <si>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</si>
  <si>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</si>
  <si>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</si>
  <si>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</si>
  <si>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</si>
  <si>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</si>
  <si>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</si>
  <si>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</si>
  <si>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</si>
  <si>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</si>
  <si>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</si>
  <si>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</si>
  <si>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</si>
  <si>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</si>
  <si>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</si>
  <si>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</si>
  <si>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</si>
  <si>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</si>
  <si>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</si>
  <si>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</si>
  <si>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</si>
  <si>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</si>
  <si>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</si>
  <si>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</si>
  <si>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</si>
  <si>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</si>
  <si>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</si>
  <si>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</si>
  <si>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</si>
  <si>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</si>
  <si>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</si>
  <si>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</si>
  <si>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</si>
  <si>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</si>
  <si>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</si>
  <si>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</si>
  <si>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</si>
  <si>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</si>
  <si>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</si>
  <si>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</si>
  <si>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</si>
  <si>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</si>
  <si>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</si>
  <si>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</si>
  <si>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</si>
  <si>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</si>
  <si>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</si>
  <si>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</si>
  <si>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</si>
  <si>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</si>
  <si>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</si>
  <si>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</si>
  <si>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</si>
  <si>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</si>
  <si>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</si>
  <si>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</si>
  <si>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</si>
  <si>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</si>
  <si>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</si>
  <si>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</si>
  <si>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</si>
  <si>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</si>
  <si>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</si>
  <si>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</si>
  <si>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</si>
  <si>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</si>
  <si>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</si>
  <si>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</si>
  <si>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</si>
  <si>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</si>
  <si>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</si>
  <si>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</si>
  <si>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</si>
  <si>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</si>
  <si>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</si>
  <si>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</si>
  <si>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</si>
  <si>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</si>
  <si>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</si>
  <si>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</si>
  <si>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</si>
  <si>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</si>
  <si>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</si>
  <si>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</si>
  <si>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</si>
  <si>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</si>
  <si>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</si>
  <si>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</si>
  <si>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</si>
  <si>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</si>
  <si>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</si>
  <si>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</si>
  <si>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</si>
  <si>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</si>
  <si>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</si>
  <si>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</si>
  <si>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</si>
  <si>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</si>
  <si>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</si>
  <si>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</si>
  <si>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</si>
  <si>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</si>
  <si>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</si>
  <si>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</si>
  <si>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</si>
  <si>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</si>
  <si>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</si>
  <si>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</si>
  <si>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</si>
  <si>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</si>
  <si>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</si>
  <si>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</si>
  <si>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</si>
  <si>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</si>
  <si>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</si>
  <si>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</si>
  <si>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</si>
  <si>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</si>
  <si>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</si>
  <si>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</si>
  <si>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</si>
  <si>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</si>
  <si>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</si>
  <si>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</si>
  <si>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</si>
  <si>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</si>
  <si>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</si>
  <si>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</si>
  <si>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</si>
  <si>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</si>
  <si>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</si>
  <si>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</si>
  <si>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</si>
  <si>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</si>
  <si>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</si>
  <si>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</si>
  <si>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</si>
  <si>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</si>
  <si>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</si>
  <si>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</si>
  <si>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</si>
  <si>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</si>
  <si>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</si>
  <si>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</si>
  <si>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</si>
  <si>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</si>
  <si>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</si>
  <si>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</si>
  <si>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</si>
  <si>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</si>
  <si>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</si>
  <si>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</si>
  <si>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</si>
  <si>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</si>
  <si>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</si>
  <si>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</si>
  <si>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</si>
  <si>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</si>
  <si>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</si>
  <si>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</si>
  <si>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</si>
  <si>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</si>
  <si>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</si>
  <si>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</si>
  <si>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</si>
  <si>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</si>
  <si>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</si>
  <si>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</si>
  <si>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</si>
  <si>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</si>
  <si>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</si>
  <si>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</si>
  <si>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</si>
  <si>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</si>
  <si>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</si>
  <si>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</si>
  <si>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</si>
  <si>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</si>
  <si>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</si>
  <si>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</si>
  <si>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</si>
  <si>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</si>
  <si>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</si>
  <si>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</si>
  <si>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</si>
  <si>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</si>
  <si>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</si>
  <si>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</si>
  <si>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</si>
  <si>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</si>
  <si>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</si>
  <si>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</si>
  <si>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</si>
  <si>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</si>
  <si>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</si>
  <si>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</si>
  <si>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</si>
  <si>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</si>
  <si>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</si>
  <si>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</si>
  <si>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</si>
  <si>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</si>
  <si>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</si>
  <si>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</si>
  <si>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</si>
  <si>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</si>
  <si>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</si>
  <si>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</si>
  <si>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</si>
  <si>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</si>
  <si>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</si>
  <si>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</si>
  <si>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</si>
  <si>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</si>
  <si>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</si>
  <si>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</si>
  <si>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</si>
  <si>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</si>
  <si>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</si>
  <si>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</si>
  <si>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</si>
  <si>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</si>
  <si>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</si>
  <si>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</si>
  <si>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</si>
  <si>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</si>
  <si>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</si>
  <si>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</si>
  <si>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</si>
  <si>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</si>
  <si>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</si>
  <si>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</si>
  <si>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</si>
  <si>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</si>
  <si>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</si>
  <si>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</si>
  <si>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</si>
  <si>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</si>
  <si>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</si>
  <si>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</si>
  <si>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</si>
  <si>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</si>
  <si>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</si>
  <si>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</si>
  <si>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</si>
  <si>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</si>
  <si>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</si>
  <si>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</si>
  <si>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</si>
  <si>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</si>
  <si>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</si>
  <si>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</si>
  <si>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</si>
  <si>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</si>
  <si>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</si>
  <si>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</si>
  <si>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</si>
  <si>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</si>
  <si>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</si>
  <si>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</si>
  <si>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</si>
  <si>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</si>
  <si>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</si>
  <si>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</si>
  <si>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</si>
  <si>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</si>
  <si>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</si>
  <si>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</si>
  <si>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</si>
  <si>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</si>
  <si>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</si>
  <si>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</si>
  <si>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</si>
  <si>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</si>
  <si>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</si>
  <si>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</si>
  <si>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</si>
  <si>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</si>
  <si>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</si>
  <si>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</si>
  <si>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</si>
  <si>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</si>
  <si>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</si>
  <si>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</si>
  <si>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</si>
  <si>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</si>
  <si>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</si>
  <si>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</si>
  <si>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</si>
  <si>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</si>
  <si>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</si>
  <si>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</si>
  <si>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</si>
  <si>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</si>
  <si>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</si>
  <si>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</si>
  <si>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</si>
  <si>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</si>
  <si>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</si>
  <si>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</si>
  <si>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</si>
  <si>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</si>
  <si>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</si>
  <si>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</si>
  <si>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</si>
  <si>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</si>
  <si>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</si>
  <si>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</si>
  <si>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</si>
  <si>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</si>
  <si>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</si>
  <si>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</si>
  <si>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</si>
  <si>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</si>
  <si>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</si>
  <si>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</si>
  <si>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</si>
  <si>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</si>
  <si>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</si>
  <si>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</si>
  <si>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</si>
  <si>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</si>
  <si>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</si>
  <si>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</si>
  <si>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</si>
  <si>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</si>
  <si>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</si>
  <si>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</si>
  <si>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</si>
  <si>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</si>
  <si>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</si>
  <si>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</si>
  <si>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</si>
  <si>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</si>
  <si>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</si>
  <si>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</si>
  <si>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</si>
  <si>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</si>
  <si>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</si>
  <si>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</si>
  <si>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</si>
  <si>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</si>
  <si>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</si>
  <si>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</si>
  <si>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</si>
  <si>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</si>
  <si>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</si>
  <si>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</si>
  <si>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</si>
  <si>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</si>
  <si>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</si>
  <si>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</si>
  <si>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</si>
  <si>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</si>
  <si>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</si>
  <si>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</si>
  <si>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</si>
  <si>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</si>
  <si>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</si>
  <si>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</si>
  <si>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</si>
  <si>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</si>
  <si>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</si>
  <si>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</si>
  <si>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</si>
  <si>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</si>
  <si>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</si>
  <si>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</si>
  <si>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</si>
  <si>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</si>
  <si>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</si>
  <si>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</si>
  <si>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</si>
  <si>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</si>
  <si>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</si>
  <si>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</si>
  <si>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</si>
  <si>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</si>
  <si>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</si>
  <si>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</si>
  <si>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</si>
  <si>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</si>
  <si>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</si>
  <si>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</si>
  <si>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</si>
  <si>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</si>
  <si>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</si>
  <si>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</si>
  <si>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</si>
  <si>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</si>
  <si>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</si>
  <si>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</si>
  <si>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</si>
  <si>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</si>
  <si>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</si>
  <si>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</si>
  <si>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</si>
  <si>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</si>
  <si>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</si>
  <si>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</si>
  <si>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</si>
  <si>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</si>
  <si>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</si>
  <si>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</si>
  <si>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</si>
  <si>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</si>
  <si>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</si>
  <si>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</si>
  <si>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</si>
  <si>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</si>
  <si>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</si>
  <si>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</si>
  <si>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</si>
  <si>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</si>
  <si>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</si>
  <si>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</si>
  <si>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</si>
  <si>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</si>
  <si>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</si>
  <si>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</si>
  <si>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</si>
  <si>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</si>
  <si>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</si>
  <si>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</si>
  <si>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</si>
  <si>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</si>
  <si>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</si>
  <si>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</si>
  <si>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</si>
  <si>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</si>
  <si>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</si>
  <si>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</si>
  <si>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</si>
  <si>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</si>
  <si>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</si>
  <si>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</si>
  <si>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</si>
  <si>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</si>
  <si>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</si>
  <si>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</si>
  <si>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</si>
  <si>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</si>
  <si>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</si>
  <si>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</si>
  <si>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</si>
  <si>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</si>
  <si>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</si>
  <si>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</si>
  <si>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</si>
  <si>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</si>
  <si>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</si>
  <si>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</si>
  <si>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</si>
  <si>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</si>
  <si>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</si>
  <si>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</si>
  <si>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</si>
  <si>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</si>
  <si>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</si>
  <si>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</si>
  <si>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</si>
  <si>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</si>
  <si>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</si>
  <si>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</si>
  <si>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</si>
  <si>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</si>
  <si>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</si>
  <si>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</si>
  <si>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</si>
  <si>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</si>
  <si>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</si>
  <si>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</si>
  <si>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</si>
  <si>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</si>
  <si>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</si>
  <si>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</si>
  <si>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</si>
  <si>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</si>
  <si>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</si>
  <si>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</si>
  <si>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</si>
  <si>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</si>
  <si>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</si>
  <si>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</si>
  <si>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</si>
  <si>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</si>
  <si>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</si>
  <si>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</si>
  <si>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</si>
  <si>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</si>
  <si>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</si>
  <si>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</si>
  <si>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</si>
  <si>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</si>
  <si>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</si>
  <si>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</si>
  <si>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</si>
  <si>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</si>
  <si>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</si>
  <si>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</si>
  <si>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</si>
  <si>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</si>
  <si>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</si>
  <si>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</si>
  <si>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</si>
  <si>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</si>
  <si>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</si>
  <si>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</si>
  <si>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</si>
  <si>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</si>
  <si>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</si>
  <si>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</si>
  <si>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</si>
  <si>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</si>
  <si>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</si>
  <si>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</si>
  <si>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</si>
  <si>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</si>
  <si>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</si>
  <si>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</si>
  <si>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</si>
  <si>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</si>
  <si>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</si>
  <si>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</si>
  <si>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</si>
  <si>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</si>
  <si>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</si>
  <si>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</si>
  <si>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</si>
  <si>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</si>
  <si>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</si>
  <si>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</si>
  <si>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</si>
  <si>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</si>
  <si>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</si>
  <si>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</si>
  <si>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</si>
  <si>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</si>
  <si>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</si>
  <si>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</si>
  <si>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</si>
  <si>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</si>
  <si>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</si>
  <si>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</si>
  <si>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</si>
  <si>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</si>
  <si>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</si>
  <si>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</si>
  <si>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</si>
  <si>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</si>
  <si>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</si>
  <si>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</si>
  <si>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</si>
  <si>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</si>
  <si>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</si>
  <si>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</si>
  <si>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</si>
  <si>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</si>
  <si>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</si>
  <si>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</si>
  <si>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</si>
  <si>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</si>
  <si>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</si>
  <si>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</si>
  <si>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</si>
  <si>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</si>
  <si>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</si>
  <si>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</si>
  <si>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</si>
  <si>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</si>
  <si>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</si>
  <si>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</si>
  <si>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</si>
  <si>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</si>
  <si>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</si>
  <si>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</si>
  <si>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</si>
  <si>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</si>
  <si>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</si>
  <si>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</si>
  <si>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</si>
  <si>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</si>
  <si>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</si>
  <si>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</si>
  <si>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</si>
  <si>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</si>
  <si>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</si>
  <si>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</si>
  <si>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</si>
  <si>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</si>
  <si>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</si>
  <si>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</si>
  <si>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</si>
  <si>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</si>
  <si>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</si>
  <si>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</si>
  <si>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</si>
  <si>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</si>
  <si>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</si>
  <si>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</si>
  <si>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</si>
  <si>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</si>
  <si>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</si>
  <si>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</si>
  <si>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</si>
  <si>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</si>
  <si>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</si>
  <si>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</si>
  <si>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</si>
  <si>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</si>
  <si>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</si>
  <si>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</si>
  <si>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</si>
  <si>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</si>
  <si>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</si>
  <si>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</si>
  <si>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</si>
  <si>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</si>
  <si>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</si>
  <si>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</si>
  <si>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</si>
  <si>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</si>
  <si>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</si>
  <si>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</si>
  <si>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</si>
  <si>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</si>
  <si>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</si>
  <si>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</si>
  <si>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</si>
  <si>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</si>
  <si>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</si>
  <si>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</si>
  <si>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</si>
  <si>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</si>
  <si>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</si>
  <si>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</si>
  <si>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</si>
  <si>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</si>
  <si>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</si>
  <si>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</si>
  <si>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</si>
  <si>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</si>
  <si>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</si>
  <si>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</si>
  <si>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</si>
  <si>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</si>
  <si>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</si>
  <si>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</si>
  <si>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</si>
  <si>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</si>
  <si>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</si>
  <si>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</si>
  <si>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</si>
  <si>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</si>
  <si>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</si>
  <si>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</si>
  <si>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</si>
  <si>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</si>
  <si>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</si>
  <si>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</si>
  <si>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</si>
  <si>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</si>
  <si>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</si>
  <si>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</si>
  <si>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</si>
  <si>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</si>
  <si>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</si>
  <si>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</si>
  <si>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</si>
  <si>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</si>
  <si>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</si>
  <si>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</si>
  <si>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</si>
  <si>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</si>
  <si>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</si>
  <si>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</si>
  <si>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</si>
  <si>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</si>
  <si>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</si>
  <si>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</si>
  <si>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</si>
  <si>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</si>
  <si>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</si>
  <si>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</si>
  <si>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</si>
  <si>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</si>
  <si>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</si>
  <si>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</si>
  <si>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</si>
  <si>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</si>
  <si>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</si>
  <si>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</si>
  <si>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</si>
  <si>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</si>
  <si>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</si>
  <si>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</si>
  <si>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</si>
  <si>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</si>
  <si>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</si>
  <si>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</si>
  <si>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</si>
  <si>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</si>
  <si>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</si>
  <si>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</si>
  <si>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</si>
  <si>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</si>
  <si>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</si>
  <si>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</si>
  <si>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</si>
  <si>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</si>
  <si>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</si>
  <si>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</si>
  <si>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</si>
  <si>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</si>
  <si>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</si>
  <si>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</si>
  <si>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</si>
  <si>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</si>
  <si>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</si>
  <si>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</si>
  <si>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</si>
  <si>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</si>
  <si>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</si>
  <si>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</si>
  <si>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</si>
  <si>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</si>
  <si>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</si>
  <si>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</si>
  <si>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</si>
  <si>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</si>
  <si>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</si>
  <si>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</si>
  <si>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</si>
  <si>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</si>
  <si>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</si>
  <si>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</si>
  <si>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</si>
  <si>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</si>
  <si>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</si>
  <si>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</si>
  <si>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</si>
  <si>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</si>
  <si>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</si>
  <si>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</si>
  <si>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</si>
  <si>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</si>
  <si>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</si>
  <si>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</si>
  <si>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</si>
  <si>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</si>
  <si>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</si>
  <si>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</si>
  <si>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</si>
  <si>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</si>
  <si>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</si>
  <si>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</si>
  <si>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</si>
  <si>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</si>
  <si>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</si>
  <si>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</si>
  <si>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</si>
  <si>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</si>
  <si>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</si>
  <si>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</si>
  <si>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</si>
  <si>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</si>
  <si>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</si>
  <si>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</si>
  <si>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</si>
  <si>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</si>
  <si>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</si>
  <si>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</si>
  <si>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</si>
  <si>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</si>
  <si>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</si>
  <si>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</si>
  <si>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</si>
  <si>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</si>
  <si>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</si>
  <si>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</si>
  <si>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</si>
  <si>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</si>
  <si>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</si>
  <si>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</si>
  <si>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</si>
  <si>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</si>
  <si>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</si>
  <si>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</si>
  <si>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</si>
  <si>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</si>
  <si>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</si>
  <si>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</si>
  <si>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</si>
  <si>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</si>
  <si>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</si>
  <si>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</si>
  <si>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</si>
  <si>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</si>
  <si>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</si>
  <si>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</si>
  <si>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</si>
  <si>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</si>
  <si>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</si>
  <si>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</si>
  <si>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</si>
  <si>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</si>
  <si>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</si>
  <si>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</si>
  <si>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</si>
  <si>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</si>
  <si>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</si>
  <si>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</si>
  <si>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</si>
  <si>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</si>
  <si>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</si>
  <si>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</si>
  <si>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</si>
  <si>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</si>
  <si>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</si>
  <si>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</si>
  <si>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</si>
  <si>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</si>
  <si>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</si>
  <si>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</si>
  <si>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</si>
  <si>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</si>
  <si>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</si>
  <si>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</si>
  <si>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</si>
  <si>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</si>
  <si>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</si>
  <si>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</si>
  <si>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</si>
  <si>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</si>
  <si>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</si>
  <si>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</si>
  <si>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</si>
  <si>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</si>
  <si>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</si>
  <si>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</si>
  <si>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</si>
  <si>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</si>
  <si>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</si>
  <si>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</si>
  <si>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</si>
  <si>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</si>
  <si>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</si>
  <si>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</si>
  <si>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</si>
  <si>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</si>
  <si>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</si>
  <si>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</si>
  <si>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</si>
  <si>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</si>
  <si>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</si>
  <si>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</si>
  <si>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</si>
  <si>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</si>
  <si>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</si>
  <si>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</si>
  <si>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</si>
  <si>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</si>
  <si>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</si>
  <si>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</si>
  <si>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</si>
  <si>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</si>
  <si>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</si>
  <si>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</si>
  <si>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</si>
  <si>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</si>
  <si>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</si>
  <si>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</si>
  <si>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</si>
  <si>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</si>
  <si>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</si>
  <si>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</si>
  <si>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</si>
  <si>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</si>
  <si>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</si>
  <si>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</si>
  <si>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</si>
  <si>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</si>
  <si>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</si>
  <si>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</si>
  <si>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</si>
  <si>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</si>
  <si>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</si>
  <si>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</si>
  <si>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</si>
  <si>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</si>
  <si>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</si>
  <si>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</si>
  <si>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</si>
  <si>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</si>
  <si>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</si>
  <si>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</si>
  <si>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</si>
  <si>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</si>
  <si>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</si>
  <si>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</si>
  <si>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</si>
  <si>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</si>
  <si>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</si>
  <si>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</si>
  <si>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</si>
  <si>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</si>
  <si>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</si>
  <si>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</si>
  <si>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</si>
  <si>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</si>
  <si>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</si>
  <si>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</si>
  <si>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</si>
  <si>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</si>
  <si>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</si>
  <si>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</si>
  <si>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</si>
  <si>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</si>
  <si>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</si>
  <si>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</si>
  <si>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</si>
  <si>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</si>
  <si>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</si>
  <si>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</si>
  <si>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</si>
  <si>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</si>
  <si>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</si>
  <si>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</si>
  <si>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</si>
  <si>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</si>
  <si>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</si>
  <si>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</si>
  <si>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</si>
  <si>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</si>
  <si>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</si>
  <si>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</si>
  <si>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</si>
  <si>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</si>
  <si>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</si>
  <si>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</si>
  <si>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</si>
  <si>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</si>
  <si>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</si>
  <si>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</si>
  <si>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</si>
  <si>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</si>
  <si>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</si>
  <si>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</si>
  <si>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</si>
  <si>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</si>
  <si>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</si>
  <si>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</si>
  <si>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</si>
  <si>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</si>
  <si>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</si>
  <si>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</si>
  <si>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</si>
  <si>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</si>
  <si>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</si>
  <si>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</si>
  <si>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</si>
  <si>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</si>
  <si>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</si>
  <si>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</si>
  <si>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</si>
  <si>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</si>
  <si>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</si>
  <si>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</si>
  <si>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</si>
  <si>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</si>
  <si>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</si>
  <si>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</si>
  <si>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</si>
  <si>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</si>
  <si>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</si>
  <si>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</si>
  <si>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</si>
  <si>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</si>
  <si>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</si>
  <si>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</si>
  <si>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</si>
  <si>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</si>
  <si>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</si>
  <si>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</si>
  <si>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</si>
  <si>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</si>
  <si>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</si>
  <si>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</si>
  <si>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</si>
  <si>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</si>
  <si>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</si>
  <si>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</si>
  <si>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</si>
  <si>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</si>
  <si>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</si>
  <si>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</si>
  <si>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</si>
  <si>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</si>
  <si>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</si>
  <si>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</si>
  <si>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</si>
  <si>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</si>
  <si>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</si>
  <si>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</si>
  <si>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</si>
  <si>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</si>
  <si>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</si>
  <si>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</si>
  <si>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</si>
  <si>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</si>
  <si>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</si>
  <si>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</si>
  <si>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</si>
  <si>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</si>
  <si>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</si>
  <si>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</si>
  <si>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</si>
  <si>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</si>
  <si>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</si>
  <si>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</si>
  <si>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</si>
  <si>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</si>
  <si>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</si>
  <si>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</si>
  <si>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</si>
  <si>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</si>
  <si>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</si>
  <si>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</si>
  <si>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</si>
  <si>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</si>
  <si>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</si>
  <si>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</si>
  <si>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</si>
  <si>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</si>
  <si>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</si>
  <si>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</si>
  <si>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</si>
  <si>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</si>
  <si>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</si>
  <si>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</si>
  <si>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</si>
  <si>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</si>
  <si>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</si>
  <si>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</si>
  <si>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</si>
  <si>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</si>
  <si>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</si>
  <si>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</si>
  <si>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</si>
  <si>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</si>
  <si>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</si>
  <si>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</si>
  <si>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</si>
  <si>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</si>
  <si>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</si>
  <si>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</si>
  <si>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</si>
  <si>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</si>
  <si>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</si>
  <si>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</si>
  <si>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</si>
  <si>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</si>
  <si>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</si>
  <si>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</si>
  <si>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</si>
  <si>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</si>
  <si>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</si>
  <si>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</si>
  <si>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</si>
  <si>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</si>
  <si>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</si>
  <si>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</si>
  <si>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</si>
  <si>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</si>
  <si>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</si>
  <si>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</si>
  <si>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</si>
  <si>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</si>
  <si>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</si>
  <si>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</si>
  <si>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</si>
  <si>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</si>
  <si>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</si>
  <si>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</si>
  <si>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</si>
  <si>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</si>
  <si>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</si>
  <si>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</si>
  <si>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</si>
  <si>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</si>
  <si>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</si>
  <si>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</si>
  <si>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</si>
  <si>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</si>
  <si>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</si>
  <si>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</si>
  <si>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</si>
  <si>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</si>
  <si>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</si>
  <si>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</si>
  <si>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</si>
  <si>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</si>
  <si>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</si>
  <si>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</si>
  <si>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</si>
  <si>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</si>
  <si>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</si>
  <si>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</si>
  <si>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</si>
  <si>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</si>
  <si>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</si>
  <si>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</si>
  <si>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</si>
  <si>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</si>
  <si>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</si>
  <si>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</si>
  <si>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</si>
  <si>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</si>
  <si>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</si>
  <si>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</si>
  <si>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</si>
  <si>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</si>
  <si>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</si>
  <si>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</si>
  <si>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</si>
  <si>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</si>
  <si>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</si>
  <si>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</si>
  <si>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</si>
  <si>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</si>
  <si>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</si>
  <si>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</si>
  <si>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</si>
  <si>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</si>
  <si>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</si>
  <si>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</si>
  <si>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</si>
  <si>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</si>
  <si>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</si>
  <si>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</si>
  <si>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</si>
  <si>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</si>
  <si>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</si>
  <si>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</si>
  <si>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</si>
  <si>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</si>
  <si>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</si>
  <si>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</si>
  <si>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</si>
  <si>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</si>
  <si>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</si>
  <si>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</si>
  <si>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</si>
  <si>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</si>
  <si>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</si>
  <si>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</si>
  <si>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</si>
  <si>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</si>
  <si>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</si>
  <si>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</si>
  <si>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</si>
  <si>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</si>
  <si>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</si>
  <si>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</si>
  <si>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</si>
  <si>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</si>
  <si>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</si>
  <si>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</si>
  <si>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</si>
  <si>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</si>
  <si>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</si>
  <si>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</si>
  <si>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</si>
  <si>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</si>
  <si>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</si>
  <si>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</si>
  <si>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</si>
  <si>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</si>
  <si>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</si>
  <si>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</si>
  <si>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</si>
  <si>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</si>
  <si>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</si>
  <si>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</si>
  <si>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</si>
  <si>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</si>
  <si>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</si>
  <si>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</si>
  <si>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</si>
  <si>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</si>
  <si>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</si>
  <si>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</si>
  <si>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</si>
  <si>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</si>
  <si>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</si>
  <si>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</si>
  <si>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</si>
  <si>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</si>
  <si>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</si>
  <si>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</si>
  <si>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</si>
  <si>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</si>
  <si>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</si>
  <si>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</si>
  <si>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</si>
  <si>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</si>
  <si>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</si>
  <si>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</si>
  <si>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</si>
  <si>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</si>
  <si>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</si>
  <si>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</si>
  <si>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</si>
  <si>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</si>
  <si>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</si>
  <si>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</si>
  <si>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</si>
  <si>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</si>
  <si>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</si>
  <si>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</si>
  <si>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</si>
  <si>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</si>
  <si>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</si>
  <si>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</si>
  <si>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</si>
  <si>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</si>
  <si>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</si>
  <si>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</si>
  <si>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</si>
  <si>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</si>
  <si>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</si>
  <si>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</si>
  <si>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</si>
  <si>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</si>
  <si>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</si>
  <si>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</si>
  <si>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</si>
  <si>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</si>
  <si>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</si>
  <si>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</si>
  <si>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</si>
  <si>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</si>
  <si>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</si>
  <si>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</si>
  <si>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</si>
  <si>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</si>
  <si>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</si>
  <si>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</si>
  <si>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</si>
  <si>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</si>
  <si>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</si>
  <si>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</si>
  <si>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</si>
  <si>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</si>
  <si>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</si>
  <si>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</si>
  <si>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</si>
  <si>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</si>
  <si>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</si>
  <si>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</si>
  <si>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</si>
  <si>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</si>
  <si>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</si>
  <si>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</si>
  <si>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</si>
  <si>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</si>
  <si>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</si>
  <si>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</si>
  <si>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</si>
  <si>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</si>
  <si>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</si>
  <si>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</si>
  <si>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</si>
  <si>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</si>
  <si>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</si>
  <si>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</si>
  <si>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</si>
  <si>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</si>
  <si>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</si>
  <si>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</si>
  <si>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</si>
  <si>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</si>
  <si>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</si>
  <si>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</si>
  <si>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</si>
  <si>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</si>
  <si>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</si>
  <si>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</si>
  <si>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</si>
  <si>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</si>
  <si>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</si>
  <si>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</si>
  <si>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</si>
  <si>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</si>
  <si>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</si>
  <si>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</si>
  <si>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</si>
  <si>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</si>
  <si>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</si>
  <si>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</si>
  <si>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</si>
  <si>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</si>
  <si>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</si>
  <si>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</si>
  <si>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</si>
  <si>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</si>
  <si>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</si>
  <si>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</si>
  <si>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</si>
  <si>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</si>
  <si>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</si>
  <si>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</si>
  <si>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</si>
  <si>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</si>
  <si>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</si>
  <si>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</si>
  <si>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</si>
  <si>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</si>
  <si>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</si>
  <si>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</si>
  <si>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</si>
  <si>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</si>
  <si>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</si>
  <si>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</si>
  <si>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</si>
  <si>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</si>
  <si>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</si>
  <si>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</si>
  <si>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</si>
  <si>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</si>
  <si>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</si>
  <si>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</si>
  <si>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</si>
  <si>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</si>
  <si>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</si>
  <si>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</si>
  <si>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</si>
  <si>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</si>
  <si>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</si>
  <si>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</si>
  <si>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</si>
  <si>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</si>
  <si>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</si>
  <si>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</si>
  <si>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</si>
  <si>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</si>
  <si>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</si>
  <si>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</si>
  <si>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</si>
  <si>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</si>
  <si>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</si>
  <si>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</si>
  <si>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</si>
  <si>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</si>
  <si>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</si>
  <si>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</si>
  <si>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</si>
  <si>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</si>
  <si>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</si>
  <si>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</si>
  <si>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</si>
  <si>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</si>
  <si>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</si>
  <si>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</si>
  <si>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</si>
  <si>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</si>
  <si>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</si>
  <si>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</si>
  <si>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</si>
  <si>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</si>
  <si>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</si>
  <si>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</si>
  <si>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</si>
  <si>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</si>
  <si>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</si>
  <si>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</si>
  <si>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</si>
  <si>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</si>
  <si>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</si>
  <si>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</si>
  <si>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</si>
  <si>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</si>
  <si>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</si>
  <si>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</si>
  <si>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</si>
  <si>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</si>
  <si>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</si>
  <si>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</si>
  <si>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</si>
  <si>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</si>
  <si>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</si>
  <si>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</si>
  <si>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</si>
  <si>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</si>
  <si>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</si>
  <si>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</si>
  <si>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</si>
  <si>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</si>
  <si>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</si>
  <si>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</si>
  <si>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</si>
  <si>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</si>
  <si>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</si>
  <si>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</si>
  <si>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</si>
  <si>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</si>
  <si>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</si>
  <si>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</si>
  <si>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</si>
  <si>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</si>
  <si>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</si>
  <si>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</si>
  <si>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</si>
  <si>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</si>
  <si>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</si>
  <si>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</si>
  <si>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</si>
  <si>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</si>
  <si>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</si>
  <si>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</si>
  <si>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</si>
  <si>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</si>
  <si>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</si>
  <si>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</si>
  <si>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</si>
  <si>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</si>
  <si>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</si>
  <si>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</si>
  <si>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</si>
  <si>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</si>
  <si>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</si>
  <si>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</si>
  <si>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</si>
  <si>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</si>
  <si>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</si>
  <si>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</si>
  <si>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</si>
  <si>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</si>
  <si>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</si>
  <si>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</si>
  <si>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</si>
  <si>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</si>
  <si>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</si>
  <si>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</si>
  <si>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</si>
  <si>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</si>
  <si>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</si>
  <si>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</si>
  <si>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</si>
  <si>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</si>
  <si>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</si>
  <si>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</si>
  <si>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</si>
  <si>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</si>
  <si>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</si>
  <si>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</si>
  <si>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</si>
  <si>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</si>
  <si>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</si>
  <si>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</si>
  <si>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</si>
  <si>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</si>
  <si>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</si>
  <si>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</si>
  <si>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</si>
  <si>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</si>
  <si>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</si>
  <si>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</si>
  <si>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</si>
  <si>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</si>
  <si>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</si>
  <si>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</si>
  <si>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</si>
  <si>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</si>
  <si>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</si>
  <si>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</si>
  <si>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</si>
  <si>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</si>
  <si>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</si>
  <si>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</si>
  <si>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</si>
  <si>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</si>
  <si>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</si>
  <si>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</si>
  <si>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</si>
  <si>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</si>
  <si>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</si>
  <si>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</si>
  <si>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</si>
  <si>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</si>
  <si>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</si>
  <si>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</si>
  <si>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</si>
  <si>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</si>
  <si>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</si>
  <si>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</si>
  <si>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</si>
  <si>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</si>
  <si>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</si>
  <si>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</si>
  <si>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</si>
  <si>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</si>
  <si>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</si>
  <si>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</si>
  <si>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</si>
  <si>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</si>
  <si>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</si>
  <si>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</si>
  <si>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</si>
  <si>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</si>
  <si>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</si>
  <si>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</si>
  <si>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</si>
  <si>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</si>
  <si>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</si>
  <si>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</si>
  <si>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</si>
  <si>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</si>
  <si>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</si>
  <si>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</si>
  <si>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</si>
  <si>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</si>
  <si>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</si>
  <si>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</si>
  <si>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</si>
  <si>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</si>
  <si>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</si>
  <si>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</si>
  <si>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</si>
  <si>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</si>
  <si>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</si>
  <si>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</si>
  <si>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</si>
  <si>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</si>
  <si>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</si>
  <si>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</si>
  <si>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</si>
  <si>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</si>
  <si>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</si>
  <si>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</si>
  <si>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</si>
  <si>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</si>
  <si>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</si>
  <si>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</si>
  <si>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</si>
  <si>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</si>
  <si>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</si>
  <si>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</si>
  <si>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</si>
  <si>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</si>
  <si>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</si>
  <si>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</si>
  <si>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</si>
  <si>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</si>
  <si>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</si>
  <si>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</si>
  <si>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</si>
  <si>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</si>
  <si>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</si>
  <si>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</si>
  <si>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</si>
  <si>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</si>
  <si>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</si>
  <si>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</si>
  <si>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</si>
  <si>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</si>
  <si>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</si>
  <si>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</si>
  <si>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</si>
  <si>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</si>
  <si>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</si>
  <si>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</si>
  <si>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</si>
  <si>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</si>
  <si>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</si>
  <si>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</si>
  <si>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</si>
  <si>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</si>
  <si>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</si>
  <si>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</si>
  <si>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</si>
  <si>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</si>
  <si>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</si>
  <si>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</si>
  <si>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</si>
  <si>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</si>
  <si>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</si>
  <si>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</si>
  <si>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</si>
  <si>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</si>
  <si>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</si>
  <si>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</si>
  <si>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</si>
  <si>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</si>
  <si>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</si>
  <si>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</si>
  <si>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</si>
  <si>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</si>
  <si>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</si>
  <si>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</si>
  <si>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</si>
  <si>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</si>
  <si>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</si>
  <si>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</si>
  <si>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</si>
  <si>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</si>
  <si>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</si>
  <si>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</si>
  <si>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</si>
  <si>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</si>
  <si>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</si>
  <si>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</si>
  <si>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</si>
  <si>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</si>
  <si>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</si>
  <si>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</si>
  <si>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</si>
  <si>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</si>
  <si>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</si>
  <si>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</si>
  <si>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</si>
  <si>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</si>
  <si>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</si>
  <si>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</si>
  <si>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</si>
  <si>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</si>
  <si>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</si>
  <si>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</si>
  <si>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</si>
  <si>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</si>
  <si>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</si>
  <si>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</si>
  <si>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</si>
  <si>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</si>
  <si>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</si>
  <si>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</si>
  <si>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</si>
  <si>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</si>
  <si>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</si>
  <si>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</si>
  <si>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</si>
  <si>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</si>
  <si>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</si>
  <si>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</si>
  <si>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</si>
  <si>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</si>
  <si>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</si>
  <si>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</si>
  <si>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</si>
  <si>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</si>
  <si>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</si>
  <si>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</si>
  <si>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</si>
  <si>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</si>
  <si>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</si>
  <si>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</si>
  <si>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</si>
  <si>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</si>
  <si>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</si>
  <si>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</si>
  <si>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</si>
  <si>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</si>
  <si>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</si>
  <si>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</si>
  <si>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</si>
  <si>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</si>
  <si>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</si>
  <si>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</si>
  <si>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</si>
  <si>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</si>
  <si>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</si>
  <si>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</si>
  <si>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</si>
  <si>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</si>
  <si>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</si>
  <si>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</si>
  <si>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</si>
  <si>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</si>
  <si>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</si>
  <si>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</si>
  <si>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</si>
  <si>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</si>
  <si>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</si>
  <si>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</si>
  <si>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</si>
  <si>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</si>
  <si>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</si>
  <si>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</si>
  <si>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</si>
  <si>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</si>
  <si>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</si>
  <si>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</si>
  <si>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</si>
  <si>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</si>
  <si>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</si>
  <si>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</si>
  <si>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</si>
  <si>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</si>
  <si>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</si>
  <si>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</si>
  <si>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</si>
  <si>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</si>
  <si>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</si>
  <si>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</si>
  <si>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</si>
  <si>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</si>
  <si>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</si>
  <si>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</si>
  <si>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</si>
  <si>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</si>
  <si>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</si>
  <si>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</si>
  <si>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</si>
  <si>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</si>
  <si>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</si>
  <si>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</si>
  <si>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</si>
  <si>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</si>
  <si>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</si>
  <si>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</si>
  <si>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</si>
  <si>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</si>
  <si>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</si>
  <si>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</si>
  <si>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</si>
  <si>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</si>
  <si>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</si>
  <si>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</si>
  <si>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</si>
  <si>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</si>
  <si>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</si>
  <si>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</si>
  <si>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</si>
  <si>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</si>
  <si>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</si>
  <si>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</si>
  <si>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</si>
  <si>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</si>
  <si>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</si>
  <si>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</si>
  <si>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</si>
  <si>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</si>
  <si>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</si>
  <si>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</si>
  <si>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</si>
  <si>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</si>
  <si>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</si>
  <si>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</si>
  <si>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</si>
  <si>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</si>
  <si>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</si>
  <si>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</si>
  <si>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</si>
  <si>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</si>
  <si>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</si>
  <si>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</si>
  <si>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</si>
  <si>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</si>
  <si>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</si>
  <si>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</si>
  <si>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</si>
  <si>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</si>
  <si>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</si>
  <si>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</si>
  <si>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</si>
  <si>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</si>
  <si>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</si>
  <si>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</si>
  <si>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</si>
  <si>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</si>
  <si>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</si>
  <si>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</si>
  <si>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</si>
  <si>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</si>
  <si>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</si>
  <si>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</si>
  <si>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</si>
  <si>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</si>
  <si>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</si>
  <si>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</si>
  <si>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</si>
  <si>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</si>
  <si>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</si>
  <si>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</si>
  <si>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</si>
  <si>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</si>
  <si>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</si>
  <si>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</si>
  <si>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</si>
  <si>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</si>
  <si>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</si>
  <si>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</si>
  <si>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</si>
  <si>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</si>
  <si>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</si>
  <si>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</si>
  <si>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</si>
  <si>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</si>
  <si>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</si>
  <si>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</si>
  <si>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</si>
  <si>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</si>
  <si>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</si>
  <si>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</si>
  <si>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</si>
  <si>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</si>
  <si>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</si>
  <si>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</si>
  <si>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</si>
  <si>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</si>
  <si>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</si>
  <si>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</si>
  <si>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</si>
  <si>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</si>
  <si>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</si>
  <si>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</si>
  <si>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</si>
  <si>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</si>
  <si>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</si>
  <si>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</si>
  <si>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</si>
  <si>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</si>
  <si>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</si>
  <si>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</si>
  <si>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</si>
  <si>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</si>
  <si>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</si>
  <si>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</si>
  <si>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</si>
  <si>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</si>
  <si>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</si>
  <si>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</si>
  <si>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</si>
  <si>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</si>
  <si>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</si>
  <si>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</si>
  <si>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</si>
  <si>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</si>
  <si>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</si>
  <si>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</si>
  <si>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</si>
  <si>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</si>
  <si>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</si>
  <si>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</si>
  <si>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</si>
  <si>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</si>
  <si>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</si>
  <si>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</si>
  <si>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</si>
  <si>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</si>
  <si>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</si>
  <si>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</si>
  <si>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</si>
  <si>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</si>
  <si>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</si>
  <si>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</si>
  <si>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</si>
  <si>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</si>
  <si>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</si>
  <si>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</si>
  <si>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</si>
  <si>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</si>
  <si>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</si>
  <si>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</si>
  <si>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</si>
  <si>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</si>
  <si>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</si>
  <si>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</si>
  <si>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</si>
  <si>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</si>
  <si>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</si>
  <si>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</si>
  <si>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</si>
  <si>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</si>
  <si>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</si>
  <si>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</si>
  <si>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</si>
  <si>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</si>
  <si>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</si>
  <si>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</si>
  <si>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</si>
  <si>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</si>
  <si>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</si>
  <si>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</si>
  <si>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</si>
  <si>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</si>
  <si>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</si>
  <si>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</si>
  <si>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</si>
  <si>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</si>
  <si>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</si>
  <si>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</si>
  <si>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</si>
  <si>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</si>
  <si>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</si>
  <si>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</si>
  <si>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</si>
  <si>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</si>
  <si>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</si>
  <si>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</si>
  <si>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</si>
  <si>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</si>
  <si>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</si>
  <si>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</si>
  <si>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</si>
  <si>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</si>
  <si>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</si>
  <si>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</si>
  <si>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</si>
  <si>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</si>
  <si>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</si>
  <si>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</si>
  <si>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</si>
  <si>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</si>
  <si>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</si>
  <si>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</si>
  <si>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</si>
  <si>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</si>
  <si>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</si>
  <si>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</si>
  <si>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</si>
  <si>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</si>
  <si>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</si>
  <si>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</si>
  <si>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</si>
  <si>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</si>
  <si>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</si>
  <si>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</si>
  <si>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</si>
  <si>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</si>
  <si>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</si>
  <si>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</si>
  <si>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</si>
  <si>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</si>
  <si>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</si>
  <si>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</si>
  <si>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</si>
  <si>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</si>
  <si>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</si>
  <si>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</si>
  <si>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</si>
  <si>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</si>
  <si>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</si>
  <si>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</si>
  <si>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</si>
  <si>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</si>
  <si>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</si>
  <si>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</si>
  <si>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</si>
  <si>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</si>
  <si>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</si>
  <si>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</si>
  <si>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</si>
  <si>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</si>
  <si>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</si>
  <si>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</si>
  <si>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</si>
  <si>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</si>
  <si>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</si>
  <si>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</si>
  <si>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</si>
  <si>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</si>
  <si>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</si>
  <si>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</si>
  <si>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</si>
  <si>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</si>
  <si>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</si>
  <si>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</si>
  <si>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</si>
  <si>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</si>
  <si>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</si>
  <si>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</si>
  <si>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</si>
  <si>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</si>
  <si>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</si>
  <si>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</si>
  <si>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</si>
  <si>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</si>
  <si>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</si>
  <si>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</si>
  <si>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</si>
  <si>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</si>
  <si>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</si>
  <si>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</si>
  <si>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</si>
  <si>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</si>
  <si>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</si>
  <si>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</si>
  <si>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</si>
  <si>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</si>
  <si>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</si>
  <si>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</si>
  <si>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</si>
  <si>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</si>
  <si>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</si>
  <si>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</si>
  <si>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</si>
  <si>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</si>
  <si>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</si>
  <si>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</si>
  <si>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</si>
  <si>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</si>
  <si>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</si>
  <si>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</si>
  <si>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</si>
  <si>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</si>
  <si>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</si>
  <si>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</si>
  <si>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</si>
  <si>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</si>
  <si>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</si>
  <si>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</si>
  <si>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</si>
  <si>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</si>
  <si>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</si>
  <si>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</si>
  <si>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</si>
  <si>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</si>
  <si>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</si>
  <si>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</si>
  <si>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</si>
  <si>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</si>
  <si>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</si>
  <si>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</si>
  <si>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</si>
  <si>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</si>
  <si>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</si>
  <si>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</si>
  <si>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</si>
  <si>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</si>
  <si>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</si>
  <si>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</si>
  <si>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</si>
  <si>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</si>
  <si>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</si>
  <si>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</si>
  <si>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</si>
  <si>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</si>
  <si>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</si>
  <si>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</si>
  <si>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</si>
  <si>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</si>
  <si>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</si>
  <si>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</si>
  <si>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</si>
  <si>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</si>
  <si>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</si>
  <si>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</si>
  <si>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</si>
  <si>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</si>
  <si>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</si>
  <si>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</si>
  <si>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</si>
  <si>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</si>
  <si>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</si>
  <si>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</si>
  <si>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</si>
  <si>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</si>
  <si>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</si>
  <si>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</si>
  <si>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</si>
  <si>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</si>
  <si>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</si>
  <si>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</si>
  <si>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</si>
  <si>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</si>
  <si>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</si>
  <si>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</si>
  <si>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</si>
  <si>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</si>
  <si>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</si>
  <si>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</si>
  <si>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</si>
  <si>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</si>
  <si>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</si>
  <si>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</si>
  <si>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</si>
  <si>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</si>
  <si>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</si>
  <si>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</si>
  <si>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</si>
  <si>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</si>
  <si>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</si>
  <si>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</si>
  <si>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</si>
  <si>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</si>
  <si>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</si>
  <si>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</si>
  <si>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</si>
  <si>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</si>
  <si>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</si>
  <si>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</si>
  <si>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</si>
  <si>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</si>
  <si>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</si>
  <si>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</si>
  <si>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</si>
  <si>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</si>
  <si>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</si>
  <si>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</si>
  <si>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</si>
  <si>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</si>
  <si>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</si>
  <si>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</si>
  <si>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</si>
  <si>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</si>
  <si>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</si>
  <si>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</si>
  <si>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</si>
  <si>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</si>
  <si>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</si>
  <si>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</si>
  <si>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</si>
  <si>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</si>
  <si>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</si>
  <si>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</si>
  <si>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</si>
  <si>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</si>
  <si>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</si>
  <si>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</si>
  <si>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</si>
  <si>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</si>
  <si>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</si>
  <si>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</si>
  <si>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</si>
  <si>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</si>
  <si>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</si>
  <si>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</si>
  <si>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</si>
  <si>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</si>
  <si>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</si>
  <si>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</si>
  <si>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</si>
  <si>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</si>
  <si>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</si>
  <si>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</si>
  <si>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</si>
  <si>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</si>
  <si>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</si>
  <si>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</si>
  <si>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</si>
  <si>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</si>
  <si>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</si>
  <si>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</si>
  <si>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</si>
  <si>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</si>
  <si>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</si>
  <si>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</si>
  <si>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</si>
  <si>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</si>
  <si>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</si>
  <si>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</si>
  <si>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</si>
  <si>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</si>
  <si>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</si>
  <si>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</si>
  <si>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</si>
  <si>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</si>
  <si>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</si>
  <si>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</si>
  <si>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</si>
  <si>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</si>
  <si>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</si>
  <si>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</si>
  <si>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</si>
  <si>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</si>
  <si>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</si>
  <si>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</si>
  <si>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</si>
  <si>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</si>
  <si>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</si>
  <si>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</si>
  <si>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</si>
  <si>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</si>
  <si>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</si>
  <si>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</si>
  <si>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</si>
  <si>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</si>
  <si>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</si>
  <si>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</si>
  <si>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</si>
  <si>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</si>
  <si>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</si>
  <si>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</si>
  <si>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</si>
  <si>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</si>
  <si>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</si>
  <si>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</si>
  <si>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</si>
  <si>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</si>
  <si>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</si>
  <si>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</si>
  <si>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</si>
  <si>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</si>
  <si>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</si>
  <si>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</si>
  <si>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</si>
  <si>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</si>
  <si>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</si>
  <si>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</si>
  <si>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</si>
  <si>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</si>
  <si>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</si>
  <si>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</si>
  <si>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</si>
  <si>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</si>
  <si>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</si>
  <si>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</si>
  <si>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</si>
  <si>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</si>
  <si>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</si>
  <si>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</si>
  <si>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</si>
  <si>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</si>
  <si>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</si>
  <si>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</si>
  <si>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</si>
  <si>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</si>
  <si>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</si>
  <si>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</si>
  <si>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</si>
  <si>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</si>
  <si>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</si>
  <si>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</si>
  <si>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</si>
  <si>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</si>
  <si>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</si>
  <si>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</si>
  <si>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</si>
  <si>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</si>
  <si>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</si>
  <si>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</si>
  <si>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</si>
  <si>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</si>
  <si>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</si>
  <si>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</si>
  <si>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</si>
  <si>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</si>
  <si>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</si>
  <si>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</si>
  <si>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</si>
  <si>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</si>
  <si>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</si>
  <si>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</si>
  <si>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</si>
  <si>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</si>
  <si>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</si>
  <si>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</si>
  <si>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</si>
  <si>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</si>
  <si>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</si>
  <si>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</si>
  <si>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</si>
  <si>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</si>
  <si>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</si>
  <si>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</si>
  <si>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</si>
  <si>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</si>
  <si>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</si>
  <si>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</si>
  <si>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</si>
  <si>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</si>
  <si>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</si>
  <si>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</si>
  <si>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</si>
  <si>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</si>
  <si>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</si>
  <si>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</si>
  <si>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</si>
  <si>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</si>
  <si>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</si>
  <si>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</si>
  <si>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</si>
  <si>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</si>
  <si>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</si>
  <si>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</si>
  <si>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</si>
  <si>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</si>
  <si>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</si>
  <si>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</si>
  <si>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</si>
  <si>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</si>
  <si>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</si>
  <si>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</si>
  <si>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</si>
  <si>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</si>
  <si>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</si>
  <si>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</si>
  <si>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</si>
  <si>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</si>
  <si>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</si>
  <si>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</si>
  <si>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</si>
  <si>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</si>
  <si>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</si>
  <si>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</si>
  <si>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</si>
  <si>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</si>
  <si>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</si>
  <si>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</si>
  <si>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</si>
  <si>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</si>
  <si>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</si>
  <si>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</si>
  <si>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</si>
  <si>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</si>
  <si>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</si>
  <si>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</si>
  <si>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</si>
  <si>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</si>
  <si>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</si>
  <si>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</si>
  <si>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</si>
  <si>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</si>
  <si>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</si>
  <si>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</si>
  <si>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</si>
  <si>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</si>
  <si>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</si>
  <si>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</si>
  <si>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</si>
  <si>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</si>
  <si>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</si>
  <si>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</si>
  <si>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</si>
  <si>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</si>
  <si>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</si>
  <si>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</si>
  <si>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</si>
  <si>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</si>
  <si>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</si>
  <si>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</si>
  <si>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</si>
  <si>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</si>
  <si>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</si>
  <si>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</si>
  <si>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</si>
  <si>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</si>
  <si>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</si>
  <si>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</si>
  <si>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</si>
  <si>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</si>
  <si>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</si>
  <si>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</si>
  <si>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</si>
  <si>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</si>
  <si>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</si>
  <si>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</si>
  <si>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</si>
  <si>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</si>
  <si>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</si>
  <si>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</si>
  <si>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</si>
  <si>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</si>
  <si>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</si>
  <si>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</si>
  <si>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</si>
  <si>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</si>
  <si>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</si>
  <si>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</si>
  <si>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</si>
  <si>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</si>
  <si>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</si>
  <si>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</si>
  <si>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</si>
  <si>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</si>
  <si>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</si>
  <si>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</si>
  <si>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</si>
  <si>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</si>
  <si>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</si>
  <si>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</si>
  <si>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</si>
  <si>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</si>
  <si>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</si>
  <si>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</si>
  <si>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</si>
  <si>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</si>
  <si>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</si>
  <si>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</si>
  <si>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</si>
  <si>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</si>
  <si>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</si>
  <si>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</si>
  <si>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</si>
  <si>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</si>
  <si>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</si>
  <si>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</si>
  <si>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</si>
  <si>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</si>
  <si>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</si>
  <si>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</si>
  <si>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</si>
  <si>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</si>
  <si>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</si>
  <si>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</si>
  <si>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</si>
  <si>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</si>
  <si>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</si>
  <si>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</si>
  <si>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</si>
  <si>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</si>
  <si>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</si>
  <si>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</si>
  <si>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</si>
  <si>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</si>
  <si>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</si>
  <si>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</si>
  <si>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</si>
  <si>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</si>
  <si>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</si>
  <si>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</si>
  <si>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</si>
  <si>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</si>
  <si>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</si>
  <si>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</si>
  <si>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</si>
  <si>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</si>
  <si>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</si>
  <si>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</si>
  <si>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</si>
  <si>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</si>
  <si>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</si>
  <si>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</si>
  <si>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</si>
  <si>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</si>
  <si>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</si>
  <si>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</si>
  <si>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</si>
  <si>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</si>
  <si>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</si>
  <si>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</si>
  <si>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</si>
  <si>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</si>
  <si>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</si>
  <si>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</si>
  <si>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</si>
  <si>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</si>
  <si>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</si>
  <si>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</si>
  <si>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</si>
  <si>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</si>
  <si>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</si>
  <si>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</si>
  <si>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</si>
  <si>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</si>
  <si>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</si>
  <si>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</si>
  <si>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</si>
  <si>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</si>
  <si>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</si>
  <si>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</si>
  <si>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</si>
  <si>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</si>
  <si>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</si>
  <si>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</si>
  <si>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</si>
  <si>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</si>
  <si>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</si>
  <si>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</si>
  <si>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</si>
  <si>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</si>
  <si>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</si>
  <si>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</si>
  <si>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</si>
  <si>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</si>
  <si>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</si>
  <si>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</si>
  <si>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</si>
  <si>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</si>
  <si>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</si>
  <si>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</si>
  <si>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</si>
  <si>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</si>
  <si>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</si>
  <si>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</si>
  <si>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</si>
  <si>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</si>
  <si>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</si>
  <si>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</si>
  <si>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</si>
  <si>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</si>
  <si>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</si>
  <si>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</si>
  <si>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</si>
  <si>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</si>
  <si>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</si>
  <si>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</si>
  <si>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</si>
  <si>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</si>
  <si>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</si>
  <si>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</si>
  <si>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</si>
  <si>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</si>
  <si>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</si>
  <si>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</si>
  <si>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</si>
  <si>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</si>
  <si>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</si>
  <si>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</si>
  <si>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</si>
  <si>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</si>
  <si>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</si>
  <si>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</si>
  <si>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</si>
  <si>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</si>
  <si>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</si>
  <si>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</si>
  <si>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</si>
  <si>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</si>
  <si>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</si>
  <si>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</si>
  <si>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</si>
  <si>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</si>
  <si>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</si>
  <si>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</si>
  <si>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</si>
  <si>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</si>
  <si>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</si>
  <si>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</si>
  <si>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</si>
  <si>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</si>
  <si>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</si>
  <si>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</si>
  <si>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</si>
  <si>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</si>
  <si>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</si>
  <si>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</si>
  <si>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</si>
  <si>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</si>
  <si>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</si>
  <si>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</si>
  <si>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</si>
  <si>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</si>
  <si>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</si>
  <si>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</si>
  <si>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</si>
  <si>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</si>
  <si>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</si>
  <si>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</si>
  <si>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</si>
  <si>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</si>
  <si>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</si>
  <si>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</si>
  <si>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</si>
  <si>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</si>
  <si>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</si>
  <si>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</si>
  <si>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</si>
  <si>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</si>
  <si>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</si>
  <si>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</si>
  <si>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</si>
  <si>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</si>
  <si>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</si>
  <si>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</si>
  <si>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</si>
  <si>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</si>
  <si>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</si>
  <si>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</si>
  <si>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</si>
  <si>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</si>
  <si>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</si>
  <si>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</si>
  <si>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</si>
  <si>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</si>
  <si>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</si>
  <si>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</si>
  <si>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</si>
  <si>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</si>
  <si>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</si>
  <si>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</si>
  <si>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</si>
  <si>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</si>
  <si>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</si>
  <si>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</si>
  <si>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</si>
  <si>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</si>
  <si>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</si>
  <si>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</si>
  <si>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</si>
  <si>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</si>
  <si>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</si>
  <si>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</si>
  <si>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</si>
  <si>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</si>
  <si>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</si>
  <si>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</si>
  <si>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</si>
  <si>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</si>
  <si>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</si>
  <si>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</si>
  <si>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</si>
  <si>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</si>
  <si>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</si>
  <si>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</si>
  <si>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</si>
  <si>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</si>
  <si>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</si>
  <si>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</si>
  <si>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</si>
  <si>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</si>
  <si>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</si>
  <si>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</si>
  <si>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</si>
  <si>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</si>
  <si>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</si>
  <si>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</si>
  <si>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</si>
  <si>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</si>
  <si>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</si>
  <si>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</si>
  <si>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</si>
  <si>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</si>
  <si>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</si>
  <si>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</si>
  <si>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</si>
  <si>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</si>
  <si>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</si>
  <si>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</si>
  <si>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</si>
  <si>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</si>
  <si>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</si>
  <si>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</si>
  <si>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</si>
  <si>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</si>
  <si>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</si>
  <si>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</si>
  <si>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</si>
  <si>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</si>
  <si>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</si>
  <si>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</si>
  <si>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</si>
  <si>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</si>
  <si>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</si>
  <si>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</si>
  <si>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</si>
  <si>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</si>
  <si>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</si>
  <si>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</si>
  <si>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</si>
  <si>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</si>
  <si>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</si>
  <si>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</si>
  <si>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</si>
  <si>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</si>
  <si>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</si>
  <si>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</si>
  <si>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</si>
  <si>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</si>
  <si>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</si>
  <si>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</si>
  <si>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</si>
  <si>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</si>
  <si>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</si>
  <si>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</si>
  <si>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</si>
  <si>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</si>
  <si>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</si>
  <si>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</si>
  <si>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</si>
  <si>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</si>
  <si>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</si>
  <si>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</si>
  <si>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</si>
  <si>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</si>
  <si>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</si>
  <si>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</si>
  <si>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</si>
  <si>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</si>
  <si>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</si>
  <si>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</si>
  <si>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</si>
  <si>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</si>
  <si>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</si>
  <si>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</si>
  <si>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</si>
  <si>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</si>
  <si>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</si>
  <si>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</si>
  <si>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</si>
  <si>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</si>
  <si>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</si>
  <si>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</si>
  <si>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</si>
  <si>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</si>
  <si>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</si>
  <si>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</si>
  <si>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</si>
  <si>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</si>
  <si>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</si>
  <si>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</si>
  <si>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</si>
  <si>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</si>
  <si>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</si>
  <si>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</si>
  <si>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</si>
  <si>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</si>
  <si>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</si>
  <si>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</si>
  <si>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</si>
  <si>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</si>
  <si>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</si>
  <si>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</si>
  <si>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</si>
  <si>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</si>
  <si>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</si>
  <si>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</si>
  <si>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</si>
  <si>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</si>
  <si>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</si>
  <si>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</si>
  <si>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</si>
  <si>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</si>
  <si>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</si>
  <si>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</si>
  <si>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</si>
  <si>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</si>
  <si>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</si>
  <si>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</si>
  <si>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</si>
  <si>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</si>
  <si>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</si>
  <si>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</si>
  <si>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</si>
  <si>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</si>
  <si>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</si>
  <si>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</si>
  <si>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</si>
  <si>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</si>
  <si>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</si>
  <si>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</si>
  <si>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</si>
  <si>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</si>
  <si>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</si>
  <si>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</si>
  <si>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</si>
  <si>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</si>
  <si>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</si>
  <si>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</si>
  <si>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</si>
  <si>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</si>
  <si>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</si>
  <si>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</si>
  <si>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</si>
  <si>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</si>
  <si>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</si>
  <si>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</si>
  <si>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</si>
  <si>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</si>
  <si>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</si>
  <si>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</si>
  <si>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</si>
  <si>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</si>
  <si>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</si>
  <si>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</si>
  <si>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</si>
  <si>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</si>
  <si>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</si>
  <si>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</si>
  <si>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</si>
  <si>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</si>
  <si>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</si>
  <si>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</si>
  <si>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</si>
  <si>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</si>
  <si>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</si>
  <si>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</si>
  <si>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</si>
  <si>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</si>
  <si>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</si>
  <si>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</si>
  <si>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</si>
  <si>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</si>
  <si>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</si>
  <si>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</si>
  <si>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</si>
  <si>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</si>
  <si>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</si>
  <si>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</si>
  <si>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</si>
  <si>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</si>
  <si>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</si>
  <si>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</si>
  <si>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</si>
  <si>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</si>
  <si>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</si>
  <si>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</si>
  <si>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</si>
  <si>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</si>
  <si>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</si>
  <si>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</si>
  <si>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</si>
  <si>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</si>
  <si>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</si>
  <si>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</si>
  <si>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</si>
  <si>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</si>
  <si>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</si>
  <si>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</si>
  <si>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</si>
  <si>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</si>
  <si>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</si>
  <si>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</si>
  <si>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</si>
  <si>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</si>
  <si>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</si>
  <si>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</si>
  <si>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</si>
  <si>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</si>
  <si>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</si>
  <si>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</si>
  <si>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</si>
  <si>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</si>
  <si>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</si>
  <si>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</si>
  <si>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</si>
  <si>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</si>
  <si>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</si>
  <si>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</si>
  <si>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</si>
  <si>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</si>
  <si>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</si>
  <si>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</si>
  <si>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</si>
  <si>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</si>
  <si>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</si>
  <si>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</si>
  <si>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</si>
  <si>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</si>
  <si>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</si>
  <si>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</si>
  <si>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</si>
  <si>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</si>
  <si>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</si>
  <si>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</si>
  <si>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</si>
  <si>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</si>
  <si>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</si>
  <si>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</si>
  <si>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</si>
  <si>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</si>
  <si>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</si>
  <si>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</si>
  <si>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</si>
  <si>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</si>
  <si>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</si>
  <si>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</si>
  <si>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</si>
  <si>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</si>
  <si>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</si>
  <si>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</si>
  <si>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</si>
  <si>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</si>
  <si>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</si>
  <si>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</si>
  <si>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</si>
  <si>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</si>
  <si>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</si>
  <si>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</si>
  <si>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</si>
  <si>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</si>
  <si>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</si>
  <si>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</si>
  <si>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</si>
  <si>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</si>
  <si>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</si>
  <si>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</si>
  <si>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</si>
  <si>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</si>
  <si>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</si>
  <si>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</si>
  <si>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</si>
  <si>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</si>
  <si>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</si>
  <si>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</si>
  <si>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</si>
  <si>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</si>
  <si>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</si>
  <si>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</si>
  <si>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</si>
  <si>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</si>
  <si>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</si>
  <si>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</si>
  <si>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</si>
  <si>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</si>
  <si>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</si>
  <si>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</si>
  <si>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</si>
  <si>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</si>
  <si>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</si>
  <si>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</si>
  <si>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</si>
  <si>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</si>
  <si>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</si>
  <si>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</si>
  <si>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</si>
  <si>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</si>
  <si>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</si>
  <si>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</si>
  <si>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</si>
  <si>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</si>
  <si>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</si>
  <si>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</si>
  <si>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</si>
  <si>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</si>
  <si>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</si>
  <si>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</si>
  <si>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</si>
  <si>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</si>
  <si>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</si>
  <si>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</si>
  <si>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</si>
  <si>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</si>
  <si>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</si>
  <si>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</si>
  <si>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</si>
  <si>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</si>
  <si>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</si>
  <si>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</si>
  <si>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</si>
  <si>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</si>
  <si>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</si>
  <si>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</si>
  <si>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</si>
  <si>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</si>
  <si>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</si>
  <si>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</si>
  <si>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</si>
  <si>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</si>
  <si>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</si>
  <si>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</si>
  <si>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</si>
  <si>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</si>
  <si>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</si>
  <si>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</si>
  <si>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</si>
  <si>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</si>
  <si>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</si>
  <si>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</si>
  <si>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</si>
  <si>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</si>
  <si>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</si>
  <si>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</si>
  <si>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</si>
  <si>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</si>
  <si>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</si>
  <si>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</si>
  <si>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</si>
  <si>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</si>
  <si>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</si>
  <si>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</si>
  <si>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</si>
  <si>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</si>
  <si>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</si>
  <si>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</si>
  <si>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</si>
  <si>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</si>
  <si>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</si>
  <si>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</si>
  <si>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</si>
  <si>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</si>
  <si>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</si>
  <si>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</si>
  <si>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</si>
  <si>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</si>
  <si>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</si>
  <si>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</si>
  <si>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</si>
  <si>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</si>
  <si>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</si>
  <si>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</si>
  <si>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</si>
  <si>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</si>
  <si>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</si>
  <si>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</si>
  <si>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</si>
  <si>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</si>
  <si>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</si>
  <si>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</si>
  <si>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</si>
  <si>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</si>
  <si>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</si>
  <si>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</si>
  <si>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</si>
  <si>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</si>
  <si>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</si>
  <si>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</si>
  <si>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</si>
  <si>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</si>
  <si>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</si>
  <si>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</si>
  <si>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</si>
  <si>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</si>
  <si>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</si>
  <si>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</si>
  <si>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</si>
  <si>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</si>
  <si>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</si>
  <si>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</si>
  <si>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</si>
  <si>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</si>
  <si>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</si>
  <si>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</si>
  <si>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</si>
  <si>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</si>
  <si>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</si>
  <si>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</si>
  <si>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</si>
  <si>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</si>
  <si>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</si>
  <si>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</si>
  <si>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</si>
  <si>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</si>
  <si>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</si>
  <si>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</si>
  <si>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</si>
  <si>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</si>
  <si>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</si>
  <si>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</si>
  <si>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</si>
  <si>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</si>
  <si>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</si>
  <si>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</si>
  <si>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</si>
  <si>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</si>
  <si>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</si>
  <si>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</si>
  <si>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</si>
  <si>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</si>
  <si>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</si>
  <si>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</si>
  <si>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</si>
  <si>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</si>
  <si>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</si>
  <si>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</si>
  <si>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</si>
  <si>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</si>
  <si>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</si>
  <si>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</si>
  <si>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</si>
  <si>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</si>
  <si>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</si>
  <si>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</si>
  <si>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</si>
  <si>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</si>
  <si>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</si>
  <si>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</si>
  <si>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</si>
  <si>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</si>
  <si>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</si>
  <si>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</si>
  <si>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</si>
  <si>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</si>
  <si>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</si>
  <si>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</si>
  <si>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</si>
  <si>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</si>
  <si>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</si>
  <si>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</si>
  <si>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</si>
  <si>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</si>
  <si>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</si>
  <si>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</si>
  <si>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</si>
  <si>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</si>
  <si>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</si>
  <si>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</si>
  <si>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</si>
  <si>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</si>
  <si>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</si>
  <si>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</si>
  <si>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</si>
  <si>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</si>
  <si>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</si>
  <si>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</si>
  <si>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</si>
  <si>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</si>
  <si>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</si>
  <si>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</si>
  <si>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</si>
  <si>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</si>
  <si>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</si>
  <si>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</si>
  <si>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</si>
  <si>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</si>
  <si>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</si>
  <si>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</si>
  <si>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</si>
  <si>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</si>
  <si>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</si>
  <si>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</si>
  <si>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</si>
  <si>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</si>
  <si>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</si>
  <si>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</si>
  <si>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</si>
  <si>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</si>
  <si>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</si>
  <si>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</si>
  <si>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</si>
  <si>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</si>
  <si>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</si>
  <si>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</si>
  <si>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</si>
  <si>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</si>
  <si>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</si>
  <si>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</si>
  <si>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</si>
  <si>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</si>
  <si>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</si>
  <si>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</si>
  <si>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</si>
  <si>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</si>
  <si>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</si>
  <si>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</si>
  <si>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</si>
  <si>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</si>
  <si>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</si>
  <si>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</si>
  <si>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</si>
  <si>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</si>
  <si>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</si>
  <si>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</si>
  <si>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</si>
  <si>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</si>
  <si>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</si>
  <si>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</si>
  <si>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</si>
  <si>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</si>
  <si>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</si>
  <si>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</si>
  <si>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</si>
  <si>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</si>
  <si>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</si>
  <si>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</si>
  <si>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</si>
  <si>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</si>
  <si>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</si>
  <si>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</si>
  <si>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</si>
  <si>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</si>
  <si>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</si>
  <si>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</si>
  <si>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</si>
  <si>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</si>
  <si>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</si>
  <si>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</si>
  <si>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</si>
  <si>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</si>
  <si>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</si>
  <si>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</si>
  <si>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</si>
  <si>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</si>
  <si>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</si>
  <si>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</si>
  <si>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</si>
  <si>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</si>
  <si>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</si>
  <si>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</si>
  <si>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</si>
  <si>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</si>
  <si>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</si>
  <si>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</si>
  <si>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</si>
  <si>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</si>
  <si>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</si>
  <si>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</si>
  <si>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</si>
  <si>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</si>
  <si>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</si>
  <si>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</si>
  <si>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</si>
  <si>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</si>
  <si>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</si>
  <si>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</si>
  <si>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</si>
  <si>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</si>
  <si>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</si>
  <si>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</si>
  <si>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</si>
  <si>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</si>
  <si>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</si>
  <si>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</si>
  <si>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</si>
  <si>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</si>
  <si>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</si>
  <si>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</si>
  <si>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</si>
  <si>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</si>
  <si>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</si>
  <si>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</si>
  <si>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</si>
  <si>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</si>
  <si>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</si>
  <si>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</si>
  <si>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</si>
  <si>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</si>
  <si>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</si>
  <si>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</si>
  <si>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</si>
  <si>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</si>
  <si>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</si>
  <si>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</si>
  <si>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</si>
  <si>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</si>
  <si>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</si>
  <si>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</si>
  <si>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</si>
  <si>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</si>
  <si>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</si>
  <si>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</si>
  <si>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</si>
  <si>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</si>
  <si>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</si>
  <si>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</si>
  <si>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</si>
  <si>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</si>
  <si>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</si>
  <si>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</si>
  <si>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</si>
  <si>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</si>
  <si>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</si>
  <si>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</si>
  <si>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</si>
  <si>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</si>
  <si>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</si>
  <si>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</si>
  <si>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</si>
  <si>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</si>
  <si>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</si>
  <si>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</si>
  <si>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</si>
  <si>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</si>
  <si>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</si>
  <si>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</si>
  <si>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</si>
  <si>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</si>
  <si>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</si>
  <si>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</si>
  <si>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</si>
  <si>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</si>
  <si>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</si>
  <si>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</si>
  <si>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</si>
  <si>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</si>
  <si>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</si>
  <si>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</si>
  <si>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</si>
  <si>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</si>
  <si>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</si>
  <si>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</si>
  <si>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</si>
  <si>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</si>
  <si>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</si>
  <si>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</si>
  <si>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</si>
  <si>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</si>
  <si>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</si>
  <si>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</si>
  <si>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</si>
  <si>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</si>
  <si>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</si>
  <si>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</si>
  <si>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</si>
  <si>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</si>
  <si>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</si>
  <si>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</si>
  <si>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</si>
  <si>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</si>
  <si>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</si>
  <si>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</si>
  <si>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</si>
  <si>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</si>
  <si>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</si>
  <si>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</si>
  <si>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</si>
  <si>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</si>
  <si>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</si>
  <si>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</si>
  <si>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</si>
  <si>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</si>
  <si>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</si>
  <si>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</si>
  <si>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</si>
  <si>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</si>
  <si>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</si>
  <si>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</si>
  <si>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</si>
  <si>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</si>
  <si>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</si>
  <si>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</si>
  <si>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</si>
  <si>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</si>
  <si>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</si>
  <si>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</si>
  <si>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</si>
  <si>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</si>
  <si>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</si>
  <si>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</si>
  <si>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</si>
  <si>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</si>
  <si>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</si>
  <si>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</si>
  <si>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</si>
  <si>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</si>
  <si>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</si>
  <si>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</si>
  <si>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</si>
  <si>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</si>
  <si>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</si>
  <si>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</si>
  <si>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</si>
  <si>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</si>
  <si>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</si>
  <si>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</si>
  <si>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</si>
  <si>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</si>
  <si>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</si>
  <si>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</si>
  <si>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</si>
  <si>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</si>
  <si>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</si>
  <si>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</si>
  <si>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</si>
  <si>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</si>
  <si>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</si>
  <si>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</si>
  <si>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</si>
  <si>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</si>
  <si>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</si>
  <si>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</si>
  <si>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</si>
  <si>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</si>
  <si>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</si>
  <si>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</si>
  <si>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</si>
  <si>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</si>
  <si>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</si>
  <si>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</si>
  <si>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</si>
  <si>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</si>
  <si>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</si>
  <si>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</si>
  <si>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</si>
  <si>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</si>
  <si>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</si>
  <si>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</si>
  <si>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</si>
  <si>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</si>
  <si>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</si>
  <si>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</si>
  <si>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</si>
  <si>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</si>
  <si>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</si>
  <si>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</si>
  <si>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</si>
  <si>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</si>
  <si>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</si>
  <si>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</si>
  <si>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</si>
  <si>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</si>
  <si>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</si>
  <si>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</si>
  <si>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</si>
  <si>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</si>
  <si>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</si>
  <si>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</si>
  <si>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</si>
  <si>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</si>
  <si>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</si>
  <si>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</si>
  <si>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</si>
  <si>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</si>
  <si>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</si>
  <si>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</si>
  <si>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</si>
  <si>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</si>
  <si>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</si>
  <si>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</si>
  <si>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</si>
  <si>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</si>
  <si>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</si>
  <si>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</si>
  <si>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</si>
  <si>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</si>
  <si>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</si>
  <si>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</si>
  <si>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</si>
  <si>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</si>
  <si>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</si>
  <si>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</si>
  <si>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</si>
  <si>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</si>
  <si>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</si>
  <si>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</si>
  <si>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</si>
  <si>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</si>
  <si>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</si>
  <si>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</si>
  <si>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</si>
  <si>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</si>
  <si>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</si>
  <si>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</si>
  <si>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</si>
  <si>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</si>
  <si>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</si>
  <si>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</si>
  <si>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</si>
  <si>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</si>
  <si>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</si>
  <si>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</si>
  <si>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</si>
  <si>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</si>
  <si>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</si>
  <si>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</si>
  <si>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</si>
  <si>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</si>
  <si>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</si>
  <si>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</si>
  <si>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</si>
  <si>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</si>
  <si>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</si>
  <si>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</si>
  <si>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</si>
  <si>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</si>
  <si>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</si>
  <si>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</si>
  <si>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</si>
  <si>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</si>
  <si>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</si>
  <si>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</si>
  <si>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</si>
  <si>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</si>
  <si>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</si>
  <si>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</si>
  <si>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</si>
  <si>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</si>
  <si>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</si>
  <si>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</si>
  <si>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</si>
  <si>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</si>
  <si>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</si>
  <si>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</si>
  <si>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</si>
  <si>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</si>
  <si>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</si>
  <si>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</si>
  <si>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</si>
  <si>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</si>
  <si>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</si>
  <si>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</si>
  <si>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</si>
  <si>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</si>
  <si>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</si>
  <si>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</si>
  <si>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</si>
  <si>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</si>
  <si>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</si>
  <si>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</si>
  <si>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</si>
  <si>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</si>
  <si>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</si>
  <si>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</si>
  <si>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</si>
  <si>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</si>
  <si>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</si>
  <si>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</si>
  <si>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</si>
  <si>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</si>
  <si>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</si>
  <si>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</si>
  <si>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</si>
  <si>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</si>
  <si>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</si>
  <si>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</si>
  <si>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</si>
  <si>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</si>
  <si>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</si>
  <si>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</si>
  <si>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</si>
  <si>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</si>
  <si>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</si>
  <si>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</si>
  <si>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</si>
  <si>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</si>
  <si>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</si>
  <si>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</si>
  <si>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</si>
  <si>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</si>
  <si>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</si>
  <si>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</si>
  <si>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</si>
  <si>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</si>
  <si>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</si>
  <si>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</si>
  <si>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</si>
  <si>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</si>
  <si>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</si>
  <si>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</si>
  <si>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</si>
  <si>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</si>
  <si>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</si>
  <si>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</si>
  <si>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</si>
  <si>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</si>
  <si>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</si>
  <si>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</si>
  <si>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</si>
  <si>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</si>
  <si>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</si>
  <si>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</si>
  <si>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</si>
  <si>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</si>
  <si>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</si>
  <si>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</si>
  <si>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</si>
  <si>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</si>
  <si>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</si>
  <si>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</si>
  <si>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</si>
  <si>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</si>
  <si>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</si>
  <si>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</si>
  <si>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</si>
  <si>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</si>
  <si>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</si>
  <si>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</si>
  <si>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</si>
  <si>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</si>
  <si>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</si>
  <si>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</si>
  <si>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</si>
  <si>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</si>
  <si>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</si>
  <si>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</si>
  <si>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</si>
  <si>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</si>
  <si>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</si>
  <si>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</si>
  <si>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</si>
  <si>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</si>
  <si>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</si>
  <si>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</si>
  <si>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</si>
  <si>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</si>
  <si>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</si>
  <si>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</si>
  <si>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</si>
  <si>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</si>
  <si>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</si>
  <si>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</si>
  <si>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</si>
  <si>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</si>
  <si>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</si>
  <si>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</si>
  <si>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</si>
  <si>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</si>
  <si>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</si>
  <si>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</si>
  <si>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</si>
  <si>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</si>
  <si>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</si>
  <si>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</si>
  <si>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</si>
  <si>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</si>
  <si>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</si>
  <si>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</si>
  <si>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</si>
  <si>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</si>
  <si>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</si>
  <si>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</si>
  <si>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</si>
  <si>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</si>
  <si>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</si>
  <si>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</si>
  <si>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</si>
  <si>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</si>
  <si>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</si>
  <si>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</si>
  <si>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</si>
  <si>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</si>
  <si>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</si>
  <si>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</si>
  <si>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</si>
  <si>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</si>
  <si>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</si>
  <si>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</si>
  <si>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</si>
  <si>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</si>
  <si>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</si>
  <si>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</si>
  <si>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</si>
  <si>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</si>
  <si>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</si>
  <si>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</si>
  <si>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</si>
  <si>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</si>
  <si>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</si>
  <si>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</si>
  <si>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</si>
  <si>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</si>
  <si>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</si>
  <si>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</si>
  <si>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</si>
  <si>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</si>
  <si>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</si>
  <si>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</si>
  <si>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</si>
  <si>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</si>
  <si>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</si>
  <si>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</si>
  <si>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</si>
  <si>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</si>
  <si>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</si>
  <si>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</si>
  <si>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</si>
  <si>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</si>
  <si>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</si>
  <si>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</si>
  <si>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</si>
  <si>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</si>
  <si>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</si>
  <si>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</si>
  <si>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</si>
  <si>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</si>
  <si>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</si>
  <si>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</si>
  <si>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</si>
  <si>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</si>
  <si>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</si>
  <si>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</si>
  <si>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</si>
  <si>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</si>
  <si>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</si>
  <si>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</si>
  <si>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</si>
  <si>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</si>
  <si>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</si>
  <si>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</si>
  <si>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</si>
  <si>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</si>
  <si>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</si>
  <si>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</si>
  <si>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</si>
  <si>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</si>
  <si>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</si>
  <si>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</si>
  <si>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</si>
  <si>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</si>
  <si>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</si>
  <si>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</si>
  <si>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</si>
  <si>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</si>
  <si>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</si>
  <si>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</si>
  <si>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</si>
  <si>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</si>
  <si>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</si>
  <si>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</si>
  <si>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</si>
  <si>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</si>
  <si>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</si>
  <si>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</si>
  <si>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</si>
  <si>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</si>
  <si>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</si>
  <si>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</si>
  <si>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</si>
  <si>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</si>
  <si>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</si>
  <si>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</si>
  <si>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</si>
  <si>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</si>
  <si>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</si>
  <si>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</si>
  <si>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</si>
  <si>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</si>
  <si>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</si>
  <si>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</si>
  <si>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</si>
  <si>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</si>
  <si>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</si>
  <si>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</si>
  <si>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</si>
  <si>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</si>
  <si>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</si>
  <si>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</si>
  <si>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</si>
  <si>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</si>
  <si>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</si>
  <si>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</si>
  <si>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</si>
  <si>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</si>
  <si>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</si>
  <si>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</si>
  <si>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</si>
  <si>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</si>
  <si>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</si>
  <si>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</si>
  <si>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</si>
  <si>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</si>
  <si>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</si>
  <si>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</si>
  <si>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</si>
  <si>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</si>
  <si>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</si>
  <si>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</si>
  <si>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</si>
  <si>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</si>
  <si>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</si>
  <si>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</si>
  <si>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</si>
  <si>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</si>
  <si>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</si>
  <si>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</si>
  <si>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</si>
  <si>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</si>
  <si>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</si>
  <si>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</si>
  <si>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</si>
  <si>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</si>
  <si>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</si>
  <si>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</si>
  <si>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</si>
  <si>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</si>
  <si>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</si>
  <si>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</si>
  <si>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</si>
  <si>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</si>
  <si>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</si>
  <si>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</si>
  <si>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</si>
  <si>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</si>
  <si>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</si>
  <si>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</si>
  <si>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</si>
  <si>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</si>
  <si>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</si>
  <si>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</si>
  <si>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</si>
  <si>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</si>
  <si>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</si>
  <si>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</si>
  <si>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</si>
  <si>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</si>
  <si>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</si>
  <si>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</si>
  <si>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</si>
  <si>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</si>
  <si>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</si>
  <si>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</si>
  <si>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</si>
  <si>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</si>
  <si>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</si>
  <si>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</si>
  <si>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</si>
  <si>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</si>
  <si>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</si>
  <si>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</si>
  <si>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</si>
  <si>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</si>
  <si>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</si>
  <si>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</si>
  <si>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</si>
  <si>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</si>
  <si>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</si>
  <si>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</si>
  <si>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</si>
  <si>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</si>
  <si>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</si>
  <si>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</si>
  <si>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</si>
  <si>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</si>
  <si>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</si>
  <si>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</si>
  <si>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</si>
  <si>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</si>
  <si>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</si>
  <si>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</si>
  <si>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</si>
  <si>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</si>
  <si>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</si>
  <si>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</si>
  <si>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</si>
  <si>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</si>
  <si>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</si>
  <si>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</si>
  <si>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</si>
  <si>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</si>
  <si>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</si>
  <si>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</si>
  <si>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</si>
  <si>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</si>
  <si>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</si>
  <si>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</si>
  <si>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</si>
  <si>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</si>
  <si>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</si>
  <si>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</si>
  <si>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</si>
  <si>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</si>
  <si>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</si>
  <si>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</si>
  <si>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</si>
  <si>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</si>
  <si>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</si>
  <si>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</si>
  <si>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</si>
  <si>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</si>
  <si>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</si>
  <si>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</si>
  <si>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</si>
  <si>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</si>
  <si>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</si>
  <si>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</si>
  <si>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</si>
  <si>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</si>
  <si>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</si>
  <si>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</si>
  <si>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</si>
  <si>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</si>
  <si>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</si>
  <si>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</si>
  <si>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</si>
  <si>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</si>
  <si>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</si>
  <si>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</si>
  <si>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</si>
  <si>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</si>
  <si>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</si>
  <si>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</si>
  <si>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</si>
  <si>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</si>
  <si>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</si>
  <si>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</si>
  <si>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</si>
  <si>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</si>
  <si>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</si>
  <si>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</si>
  <si>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</si>
  <si>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</si>
  <si>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</si>
  <si>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</si>
  <si>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</si>
  <si>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</si>
  <si>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</si>
  <si>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</si>
  <si>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</si>
  <si>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</si>
  <si>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</si>
  <si>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</si>
  <si>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</si>
  <si>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</si>
  <si>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</si>
  <si>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</si>
  <si>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</si>
  <si>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</si>
  <si>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</si>
  <si>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</si>
  <si>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</si>
  <si>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</si>
  <si>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</si>
  <si>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</si>
  <si>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</si>
  <si>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</si>
  <si>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</si>
  <si>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</si>
  <si>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</si>
  <si>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</si>
  <si>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</si>
  <si>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</si>
  <si>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</si>
  <si>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</si>
  <si>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</si>
  <si>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</si>
  <si>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</si>
  <si>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</si>
  <si>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</si>
  <si>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</si>
  <si>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</si>
  <si>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</si>
  <si>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</si>
  <si>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</si>
  <si>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</si>
  <si>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</si>
  <si>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</si>
  <si>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</si>
  <si>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</si>
  <si>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</si>
  <si>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</si>
  <si>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</si>
  <si>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</si>
  <si>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</si>
  <si>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</si>
  <si>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</si>
  <si>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</si>
  <si>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</si>
  <si>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</si>
  <si>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</si>
  <si>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</si>
  <si>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</si>
  <si>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</si>
  <si>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</si>
  <si>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</si>
  <si>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</si>
  <si>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</si>
  <si>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</si>
  <si>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</si>
  <si>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</si>
  <si>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</si>
  <si>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</si>
  <si>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</si>
  <si>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</si>
  <si>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</si>
  <si>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</si>
  <si>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</si>
  <si>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</si>
  <si>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</si>
  <si>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</si>
  <si>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</si>
  <si>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</si>
  <si>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</si>
  <si>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</si>
  <si>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</si>
  <si>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</si>
  <si>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</si>
  <si>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</si>
  <si>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</si>
  <si>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</si>
  <si>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</si>
  <si>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</si>
  <si>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</si>
  <si>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</si>
  <si>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</si>
  <si>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</si>
  <si>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</si>
  <si>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</si>
  <si>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</si>
  <si>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</si>
  <si>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</si>
  <si>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</si>
  <si>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</si>
  <si>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</si>
  <si>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</si>
  <si>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</si>
  <si>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</si>
  <si>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</si>
  <si>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</si>
  <si>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</si>
  <si>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</si>
  <si>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</si>
  <si>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</si>
  <si>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</si>
  <si>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</si>
  <si>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</si>
  <si>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</si>
  <si>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</si>
  <si>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</si>
  <si>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</si>
  <si>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</si>
  <si>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</si>
  <si>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</si>
  <si>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</si>
  <si>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</si>
  <si>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</si>
  <si>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</si>
  <si>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</si>
  <si>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</si>
  <si>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</si>
  <si>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</si>
  <si>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</si>
  <si>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</si>
  <si>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</si>
  <si>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</si>
  <si>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</si>
  <si>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</si>
  <si>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</si>
  <si>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</si>
  <si>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</si>
  <si>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</si>
  <si>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</si>
  <si>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</si>
  <si>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</si>
  <si>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</si>
  <si>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</si>
  <si>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</si>
  <si>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</si>
  <si>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</si>
  <si>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</si>
  <si>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</si>
  <si>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</si>
  <si>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</si>
  <si>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</si>
  <si>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</si>
  <si>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</si>
  <si>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</si>
  <si>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</si>
  <si>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</si>
  <si>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</si>
  <si>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</si>
  <si>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</si>
  <si>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</si>
  <si>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</si>
  <si>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</si>
  <si>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</si>
  <si>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</si>
  <si>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</si>
  <si>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</si>
  <si>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</si>
  <si>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</si>
  <si>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</si>
  <si>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</si>
  <si>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</si>
  <si>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</si>
  <si>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</si>
  <si>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</si>
  <si>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</si>
  <si>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</si>
  <si>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</si>
  <si>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</si>
  <si>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</si>
  <si>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</si>
  <si>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</si>
  <si>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</si>
  <si>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</si>
  <si>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</si>
  <si>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</si>
  <si>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</si>
  <si>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</si>
  <si>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</si>
  <si>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</si>
  <si>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</si>
  <si>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</si>
  <si>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</si>
  <si>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</si>
  <si>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</si>
  <si>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</si>
  <si>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</si>
  <si>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</si>
  <si>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</si>
  <si>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</si>
  <si>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</si>
  <si>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</si>
  <si>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</si>
  <si>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</si>
  <si>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</si>
  <si>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</si>
  <si>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</si>
  <si>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</si>
  <si>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</si>
  <si>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</si>
  <si>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</si>
  <si>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</si>
  <si>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</si>
  <si>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</si>
  <si>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</si>
  <si>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</si>
  <si>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</si>
  <si>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</si>
  <si>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</si>
  <si>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</si>
  <si>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</si>
  <si>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</si>
  <si>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</si>
  <si>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</si>
  <si>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</si>
  <si>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</si>
  <si>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</si>
  <si>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</si>
  <si>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</si>
  <si>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</si>
  <si>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</si>
  <si>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</si>
  <si>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</si>
  <si>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</si>
  <si>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</si>
  <si>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</si>
  <si>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</si>
  <si>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</si>
  <si>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</si>
  <si>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</si>
  <si>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</si>
  <si>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</si>
  <si>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</si>
  <si>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</si>
  <si>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</si>
  <si>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</si>
  <si>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</si>
  <si>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</si>
  <si>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</si>
  <si>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</si>
  <si>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</si>
  <si>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</si>
  <si>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</si>
  <si>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</si>
  <si>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</si>
  <si>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</si>
  <si>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</si>
  <si>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</si>
  <si>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</si>
  <si>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</si>
  <si>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</si>
  <si>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</si>
  <si>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</si>
  <si>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</si>
  <si>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</si>
  <si>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</si>
  <si>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</si>
  <si>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</si>
  <si>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</si>
  <si>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</si>
  <si>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</si>
  <si>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</si>
  <si>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</si>
  <si>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</si>
  <si>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</si>
  <si>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</si>
  <si>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</si>
  <si>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</si>
  <si>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</si>
  <si>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</si>
  <si>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</si>
  <si>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</si>
  <si>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</si>
  <si>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</si>
  <si>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</si>
  <si>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</si>
  <si>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</si>
  <si>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</si>
  <si>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</si>
  <si>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</si>
  <si>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</si>
  <si>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</si>
  <si>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</si>
  <si>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</si>
  <si>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</si>
  <si>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</si>
  <si>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</si>
  <si>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</si>
  <si>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</si>
  <si>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</si>
  <si>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</si>
  <si>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</si>
  <si>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</si>
  <si>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</si>
  <si>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</si>
  <si>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</si>
  <si>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</si>
  <si>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</si>
  <si>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</si>
  <si>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</si>
  <si>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</si>
  <si>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</si>
  <si>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</si>
  <si>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</si>
  <si>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</si>
  <si>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</si>
  <si>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</si>
  <si>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</si>
  <si>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</si>
  <si>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</si>
  <si>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</si>
  <si>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</si>
  <si>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</si>
  <si>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</si>
  <si>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</si>
  <si>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</si>
  <si>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</si>
  <si>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</si>
  <si>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</si>
  <si>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</si>
  <si>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</si>
  <si>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</si>
  <si>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</si>
  <si>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</si>
  <si>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</si>
  <si>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</si>
  <si>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</si>
  <si>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</si>
  <si>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</si>
  <si>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</si>
  <si>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</si>
  <si>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</si>
  <si>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</si>
  <si>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</si>
  <si>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</si>
  <si>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</si>
  <si>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</si>
  <si>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</si>
  <si>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</si>
  <si>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</si>
  <si>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</si>
  <si>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</si>
  <si>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</si>
  <si>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</si>
  <si>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</si>
  <si>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</si>
  <si>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</si>
  <si>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</si>
  <si>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</si>
  <si>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</si>
  <si>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</si>
  <si>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</si>
  <si>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</si>
  <si>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</si>
  <si>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</si>
  <si>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</si>
  <si>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</si>
  <si>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</si>
  <si>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</si>
  <si>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</si>
  <si>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</si>
  <si>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</si>
  <si>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</si>
  <si>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</si>
  <si>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</si>
  <si>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</si>
  <si>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</si>
  <si>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</si>
  <si>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</si>
  <si>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</si>
  <si>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</si>
  <si>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</si>
  <si>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</si>
  <si>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</si>
  <si>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</si>
  <si>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</si>
  <si>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</si>
  <si>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</si>
  <si>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</si>
  <si>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</si>
  <si>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</si>
  <si>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</si>
  <si>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</si>
  <si>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</si>
  <si>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</si>
  <si>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</si>
  <si>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</si>
  <si>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</si>
  <si>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</si>
  <si>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</si>
  <si>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</si>
  <si>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</si>
  <si>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</si>
  <si>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</si>
  <si>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</si>
  <si>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</si>
  <si>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</si>
  <si>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</si>
  <si>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</si>
  <si>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</si>
  <si>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</si>
  <si>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</si>
  <si>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</si>
  <si>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</si>
  <si>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</si>
  <si>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</si>
  <si>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</si>
  <si>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</si>
  <si>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</si>
  <si>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</si>
  <si>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</si>
  <si>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</si>
  <si>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</si>
  <si>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</si>
  <si>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</si>
  <si>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</si>
  <si>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</si>
  <si>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</si>
  <si>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</si>
  <si>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</si>
  <si>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</si>
  <si>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</si>
  <si>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</si>
  <si>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</si>
  <si>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</si>
  <si>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</si>
  <si>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</si>
  <si>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</si>
  <si>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</si>
  <si>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</si>
  <si>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</si>
  <si>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</si>
  <si>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</si>
  <si>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</si>
  <si>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</si>
  <si>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</si>
  <si>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</si>
  <si>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</si>
  <si>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</si>
  <si>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</si>
  <si>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</si>
  <si>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</si>
  <si>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</si>
  <si>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</si>
  <si>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</si>
  <si>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</si>
  <si>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</si>
  <si>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</si>
  <si>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</si>
  <si>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</si>
  <si>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</si>
  <si>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</si>
  <si>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</si>
  <si>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</si>
  <si>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</si>
  <si>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</si>
  <si>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</si>
  <si>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</si>
  <si>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</si>
  <si>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</si>
  <si>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</si>
  <si>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</si>
  <si>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</si>
  <si>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</si>
  <si>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</si>
  <si>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</si>
  <si>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</si>
  <si>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</si>
  <si>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</si>
  <si>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</si>
  <si>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</si>
  <si>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</si>
  <si>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</si>
  <si>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</si>
  <si>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</si>
  <si>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</si>
  <si>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</si>
  <si>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</si>
  <si>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</si>
  <si>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</si>
  <si>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</si>
  <si>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</si>
  <si>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</si>
  <si>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</si>
  <si>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</si>
  <si>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</si>
  <si>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</si>
  <si>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</si>
  <si>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</si>
  <si>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</si>
  <si>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</si>
  <si>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</si>
  <si>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</si>
  <si>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</si>
  <si>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</si>
  <si>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</si>
  <si>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</si>
  <si>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</si>
  <si>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</si>
  <si>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</si>
  <si>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</si>
  <si>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</si>
  <si>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</si>
  <si>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</si>
  <si>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</si>
  <si>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</si>
  <si>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</si>
  <si>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</si>
  <si>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</si>
  <si>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</si>
  <si>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</si>
  <si>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</si>
  <si>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</si>
  <si>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</si>
  <si>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</si>
  <si>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</si>
  <si>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</si>
  <si>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</si>
  <si>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</si>
  <si>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</si>
  <si>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</si>
  <si>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</si>
  <si>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</si>
  <si>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</si>
  <si>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</si>
  <si>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</si>
  <si>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</si>
  <si>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</si>
  <si>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</si>
  <si>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</si>
  <si>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</si>
  <si>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</si>
  <si>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</si>
  <si>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</si>
  <si>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</si>
  <si>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</si>
  <si>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</si>
  <si>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</si>
  <si>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</si>
  <si>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</si>
  <si>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</si>
  <si>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</si>
  <si>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</si>
  <si>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</si>
  <si>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</si>
  <si>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</si>
  <si>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</si>
  <si>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</si>
  <si>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</si>
  <si>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</si>
  <si>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</si>
  <si>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</si>
  <si>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</si>
  <si>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</si>
  <si>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</si>
  <si>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</si>
  <si>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</si>
  <si>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</si>
  <si>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</si>
  <si>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</si>
  <si>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</si>
  <si>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</si>
  <si>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</si>
  <si>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</si>
  <si>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</si>
  <si>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</si>
  <si>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</si>
  <si>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</si>
  <si>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</si>
  <si>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</si>
  <si>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</si>
  <si>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</si>
  <si>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</si>
  <si>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</si>
  <si>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</si>
  <si>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</si>
  <si>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</si>
  <si>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</si>
  <si>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</si>
  <si>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</si>
  <si>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</si>
  <si>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</si>
  <si>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</si>
  <si>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</si>
  <si>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</si>
  <si>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</si>
  <si>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</si>
  <si>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</si>
  <si>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</si>
  <si>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</si>
  <si>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</si>
  <si>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</si>
  <si>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</si>
  <si>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</si>
  <si>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</si>
  <si>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</si>
  <si>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</si>
  <si>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</si>
  <si>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</si>
  <si>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</si>
  <si>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</si>
  <si>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</si>
  <si>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</si>
  <si>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</si>
  <si>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</si>
  <si>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</si>
  <si>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</si>
  <si>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</si>
  <si>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</si>
  <si>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</si>
  <si>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</si>
  <si>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</si>
  <si>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</si>
  <si>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</si>
  <si>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</si>
  <si>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</si>
  <si>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</si>
  <si>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</si>
  <si>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</si>
  <si>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</si>
  <si>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</si>
  <si>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</si>
  <si>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</si>
  <si>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</si>
  <si>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</si>
  <si>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</si>
  <si>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</si>
  <si>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</si>
  <si>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</si>
  <si>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</si>
  <si>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</si>
  <si>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</si>
  <si>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</si>
  <si>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</si>
  <si>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</si>
  <si>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</si>
  <si>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</si>
  <si>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</si>
  <si>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</si>
  <si>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</si>
  <si>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</si>
  <si>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</si>
  <si>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</si>
  <si>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</si>
  <si>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</si>
  <si>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</si>
  <si>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</si>
  <si>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</si>
  <si>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</si>
  <si>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</si>
  <si>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</si>
  <si>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</si>
  <si>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</si>
  <si>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</si>
  <si>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</si>
  <si>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</si>
  <si>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</si>
  <si>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</si>
  <si>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</si>
  <si>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</si>
  <si>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</si>
  <si>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</si>
  <si>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</si>
  <si>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</si>
  <si>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</si>
  <si>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</si>
  <si>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</si>
  <si>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</si>
  <si>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</si>
  <si>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</si>
  <si>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</si>
  <si>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</si>
  <si>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</si>
  <si>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</si>
  <si>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</si>
  <si>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</si>
  <si>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</si>
  <si>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</si>
  <si>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</si>
  <si>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</si>
  <si>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</si>
  <si>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</si>
  <si>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</si>
  <si>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</si>
  <si>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</si>
  <si>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</si>
  <si>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</si>
  <si>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</si>
  <si>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</si>
  <si>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</si>
  <si>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</si>
  <si>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</si>
  <si>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</si>
  <si>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</si>
  <si>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</si>
  <si>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</si>
  <si>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</si>
  <si>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</si>
  <si>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</si>
  <si>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</si>
  <si>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</si>
  <si>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</si>
  <si>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</si>
  <si>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</si>
  <si>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</si>
  <si>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</si>
  <si>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</si>
  <si>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</si>
  <si>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</si>
  <si>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</si>
  <si>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</si>
  <si>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</si>
  <si>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</si>
  <si>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</si>
  <si>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</si>
  <si>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</si>
  <si>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</si>
  <si>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</si>
  <si>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</si>
  <si>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</si>
  <si>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</si>
  <si>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</si>
  <si>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</si>
  <si>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</si>
  <si>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</si>
  <si>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</si>
  <si>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</si>
  <si>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</si>
  <si>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</si>
  <si>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</si>
  <si>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</si>
  <si>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</si>
  <si>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</si>
  <si>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</si>
  <si>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</si>
  <si>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</si>
  <si>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</si>
  <si>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</si>
  <si>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</si>
  <si>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</si>
  <si>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</si>
  <si>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</si>
  <si>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</si>
  <si>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</si>
  <si>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</si>
  <si>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</si>
  <si>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</si>
  <si>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</si>
  <si>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</si>
  <si>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</si>
  <si>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</si>
  <si>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</si>
  <si>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</si>
  <si>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</si>
  <si>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</si>
  <si>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</si>
  <si>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</si>
  <si>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</si>
  <si>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</si>
  <si>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</si>
  <si>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</si>
  <si>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</si>
  <si>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</si>
  <si>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</si>
  <si>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</si>
  <si>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</si>
  <si>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</si>
  <si>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</si>
  <si>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</si>
  <si>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</si>
  <si>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</si>
  <si>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</si>
  <si>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</si>
  <si>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</si>
  <si>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</si>
  <si>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</si>
  <si>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</si>
  <si>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</si>
  <si>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</si>
  <si>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</si>
  <si>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</si>
  <si>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</si>
  <si>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</si>
  <si>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</si>
  <si>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</si>
  <si>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</si>
  <si>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</si>
  <si>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</si>
  <si>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</si>
  <si>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</si>
  <si>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</si>
  <si>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</si>
  <si>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</si>
  <si>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</si>
  <si>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</si>
  <si>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</si>
  <si>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</si>
  <si>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</si>
  <si>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</si>
  <si>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</si>
  <si>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</si>
  <si>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</si>
  <si>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</si>
  <si>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</si>
  <si>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</si>
  <si>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</si>
  <si>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</si>
  <si>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</si>
  <si>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</si>
  <si>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</si>
  <si>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</si>
  <si>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</si>
  <si>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</si>
  <si>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</si>
  <si>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</si>
  <si>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</si>
  <si>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</si>
  <si>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</si>
  <si>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</si>
  <si>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</si>
  <si>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</si>
  <si>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</si>
  <si>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</si>
  <si>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</si>
  <si>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</si>
  <si>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</si>
  <si>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</si>
  <si>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</si>
  <si>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</si>
  <si>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</si>
  <si>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</si>
  <si>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</si>
  <si>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</si>
  <si>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</si>
  <si>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</si>
  <si>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</si>
  <si>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</si>
  <si>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</si>
  <si>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</si>
  <si>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</si>
  <si>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</si>
  <si>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</si>
  <si>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</si>
  <si>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</si>
  <si>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</si>
  <si>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</si>
  <si>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</si>
  <si>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</si>
  <si>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</si>
  <si>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</si>
  <si>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</si>
  <si>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</si>
  <si>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</si>
  <si>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</si>
  <si>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</si>
  <si>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</si>
  <si>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</si>
  <si>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</si>
  <si>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</si>
  <si>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</si>
  <si>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</si>
  <si>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</si>
  <si>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</si>
  <si>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</si>
  <si>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</si>
  <si>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</si>
  <si>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</si>
  <si>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</si>
  <si>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</si>
  <si>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</si>
  <si>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</si>
  <si>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</si>
  <si>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</si>
  <si>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</si>
  <si>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</si>
  <si>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</si>
  <si>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</si>
  <si>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</si>
  <si>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</si>
  <si>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</si>
  <si>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</si>
  <si>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</si>
  <si>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</si>
  <si>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</si>
  <si>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</si>
  <si>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</si>
  <si>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</si>
  <si>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</si>
  <si>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</si>
  <si>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</si>
  <si>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</si>
  <si>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</si>
  <si>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</si>
  <si>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</si>
  <si>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</si>
  <si>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</si>
  <si>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</si>
  <si>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</si>
  <si>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</si>
  <si>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</si>
  <si>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</si>
  <si>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</si>
  <si>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</si>
  <si>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</si>
  <si>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</si>
  <si>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</si>
  <si>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</si>
  <si>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</si>
  <si>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</si>
  <si>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</si>
  <si>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</si>
  <si>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</si>
  <si>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</si>
  <si>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</si>
  <si>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</si>
  <si>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</si>
  <si>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</si>
  <si>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</si>
  <si>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</si>
  <si>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</si>
  <si>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</si>
  <si>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</si>
  <si>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</si>
  <si>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</si>
  <si>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</si>
  <si>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</si>
  <si>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</si>
  <si>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</si>
  <si>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</si>
  <si>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</si>
  <si>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</si>
  <si>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</si>
  <si>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</si>
  <si>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</si>
  <si>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</si>
  <si>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</si>
  <si>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</si>
  <si>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</si>
  <si>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</si>
  <si>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</si>
  <si>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</si>
  <si>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</si>
  <si>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</si>
  <si>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</si>
  <si>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</si>
  <si>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</si>
  <si>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</si>
  <si>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</si>
  <si>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</si>
  <si>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</si>
  <si>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</si>
  <si>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</si>
  <si>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</si>
  <si>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</si>
  <si>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</si>
  <si>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</si>
  <si>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</si>
  <si>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</si>
  <si>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</si>
  <si>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</si>
  <si>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</si>
  <si>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</si>
  <si>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</si>
  <si>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</si>
  <si>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</si>
  <si>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</si>
  <si>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</si>
  <si>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</si>
  <si>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</si>
  <si>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</si>
  <si>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</si>
  <si>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</si>
  <si>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</si>
  <si>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</si>
  <si>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</si>
  <si>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</si>
  <si>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</si>
  <si>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</si>
  <si>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</si>
  <si>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</si>
  <si>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</si>
  <si>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</si>
  <si>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</si>
  <si>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</si>
  <si>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</si>
  <si>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</si>
  <si>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</si>
  <si>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</si>
  <si>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</si>
  <si>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</si>
  <si>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</si>
  <si>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</si>
  <si>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</si>
  <si>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</si>
  <si>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</si>
  <si>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</si>
  <si>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</si>
  <si>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</si>
  <si>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</si>
  <si>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</si>
  <si>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</si>
  <si>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</si>
  <si>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</si>
  <si>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</si>
  <si>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</si>
  <si>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</si>
  <si>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</si>
  <si>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</si>
  <si>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</si>
  <si>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</si>
  <si>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</si>
  <si>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</si>
  <si>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</si>
  <si>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</si>
  <si>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</si>
  <si>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</si>
  <si>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</si>
  <si>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</si>
  <si>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</si>
  <si>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</si>
  <si>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</si>
  <si>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</si>
  <si>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</si>
  <si>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</si>
  <si>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</si>
  <si>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</si>
  <si>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</si>
  <si>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</si>
  <si>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</si>
  <si>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</si>
  <si>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</si>
  <si>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</si>
  <si>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</si>
  <si>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</si>
  <si>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</si>
  <si>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</si>
  <si>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</si>
  <si>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</si>
  <si>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</si>
  <si>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</si>
  <si>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</si>
  <si>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</si>
  <si>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</si>
  <si>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</si>
  <si>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</si>
  <si>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</si>
  <si>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</si>
  <si>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</si>
  <si>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</si>
  <si>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</si>
  <si>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</si>
  <si>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</si>
  <si>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</si>
  <si>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</si>
  <si>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</si>
  <si>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</si>
  <si>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</si>
  <si>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</si>
  <si>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</si>
  <si>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</si>
  <si>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</si>
  <si>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</si>
  <si>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</si>
  <si>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</si>
  <si>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</si>
  <si>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</si>
  <si>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</si>
  <si>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</si>
  <si>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</si>
  <si>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</si>
  <si>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</si>
  <si>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</si>
  <si>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</si>
  <si>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</si>
  <si>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</si>
  <si>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</si>
  <si>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</si>
  <si>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</si>
  <si>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</si>
  <si>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</si>
  <si>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</si>
  <si>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</si>
  <si>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</si>
  <si>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</si>
  <si>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</si>
  <si>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</si>
  <si>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</si>
  <si>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</si>
  <si>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</si>
  <si>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</si>
  <si>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</si>
  <si>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</si>
  <si>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</si>
  <si>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</si>
  <si>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</si>
  <si>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</si>
  <si>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</si>
  <si>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</si>
  <si>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</si>
  <si>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</si>
  <si>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</si>
  <si>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</si>
  <si>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</si>
  <si>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</si>
  <si>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</si>
  <si>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</si>
  <si>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</si>
  <si>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</si>
  <si>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</si>
  <si>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</si>
  <si>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</si>
  <si>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</si>
  <si>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</si>
  <si>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</si>
  <si>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</si>
  <si>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</si>
  <si>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</si>
  <si>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</si>
  <si>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</si>
  <si>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</si>
  <si>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</si>
  <si>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</si>
  <si>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</si>
  <si>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</si>
  <si>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</si>
  <si>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</si>
  <si>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</si>
  <si>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</si>
  <si>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</si>
  <si>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</si>
  <si>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</si>
  <si>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</si>
  <si>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</si>
  <si>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</si>
  <si>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</si>
  <si>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</si>
  <si>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</si>
  <si>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</si>
  <si>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</si>
  <si>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</si>
  <si>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</si>
  <si>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</si>
  <si>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</si>
  <si>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</si>
  <si>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</si>
  <si>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</si>
  <si>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</si>
  <si>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</si>
  <si>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</si>
  <si>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</si>
  <si>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</si>
  <si>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</si>
  <si>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</si>
  <si>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</si>
  <si>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</si>
  <si>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</si>
  <si>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</si>
  <si>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</si>
  <si>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</si>
  <si>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</si>
  <si>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</si>
  <si>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</si>
  <si>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</si>
  <si>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</si>
  <si>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</si>
  <si>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</si>
  <si>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</si>
  <si>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</si>
  <si>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</si>
  <si>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</si>
  <si>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</si>
  <si>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</si>
  <si>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</si>
  <si>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</si>
  <si>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</si>
  <si>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</si>
  <si>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</si>
  <si>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</si>
  <si>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</si>
  <si>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</si>
  <si>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</si>
  <si>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</si>
  <si>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</si>
  <si>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</si>
  <si>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</si>
  <si>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</si>
  <si>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</si>
  <si>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</si>
  <si>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</si>
  <si>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</si>
  <si>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</si>
  <si>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</si>
  <si>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</si>
  <si>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</si>
  <si>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</si>
  <si>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</si>
  <si>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</si>
  <si>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</si>
  <si>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</si>
  <si>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</si>
  <si>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</si>
  <si>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</si>
  <si>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</si>
  <si>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</si>
  <si>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</si>
  <si>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</si>
  <si>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</si>
  <si>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</si>
  <si>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</si>
  <si>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</si>
  <si>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</si>
  <si>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</si>
  <si>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</si>
  <si>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</si>
  <si>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</si>
  <si>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</si>
  <si>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</si>
  <si>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</si>
  <si>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</si>
  <si>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</si>
  <si>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</si>
  <si>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</si>
  <si>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</si>
  <si>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</si>
  <si>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</si>
  <si>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</si>
  <si>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</si>
  <si>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</si>
  <si>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</si>
  <si>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</si>
  <si>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</si>
  <si>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</si>
  <si>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</si>
  <si>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</si>
  <si>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</si>
  <si>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</si>
  <si>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</si>
  <si>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</si>
  <si>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</si>
  <si>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</si>
  <si>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</si>
  <si>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</si>
  <si>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</si>
  <si>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</si>
  <si>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</si>
  <si>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</si>
  <si>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</si>
  <si>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</si>
  <si>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</si>
  <si>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</si>
  <si>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</si>
  <si>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</si>
  <si>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</si>
  <si>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</si>
  <si>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</si>
  <si>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</si>
  <si>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</si>
  <si>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</si>
  <si>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</si>
  <si>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</si>
  <si>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</si>
  <si>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</si>
  <si>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</si>
  <si>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</si>
  <si>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</si>
  <si>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</si>
  <si>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</si>
  <si>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</si>
  <si>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</si>
  <si>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</si>
  <si>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</si>
  <si>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</si>
  <si>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</si>
  <si>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</si>
  <si>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</si>
  <si>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</si>
  <si>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</si>
  <si>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</si>
  <si>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</si>
  <si>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</si>
  <si>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</si>
  <si>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</si>
  <si>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</si>
  <si>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</si>
  <si>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</si>
  <si>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</si>
  <si>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</si>
  <si>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</si>
  <si>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</si>
  <si>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</si>
  <si>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</si>
  <si>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</si>
  <si>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</si>
  <si>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</si>
  <si>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</si>
  <si>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</si>
  <si>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</si>
  <si>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</si>
  <si>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</si>
  <si>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</si>
  <si>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</si>
  <si>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</si>
  <si>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</si>
  <si>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</si>
  <si>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</si>
  <si>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</si>
  <si>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</si>
  <si>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</si>
  <si>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</si>
  <si>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</si>
  <si>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</si>
  <si>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</si>
  <si>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</si>
  <si>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</si>
  <si>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</si>
  <si>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</si>
  <si>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</si>
  <si>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</si>
  <si>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</si>
  <si>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</si>
  <si>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</si>
  <si>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</si>
  <si>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</si>
  <si>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</si>
  <si>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</si>
  <si>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</si>
  <si>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</si>
  <si>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</si>
  <si>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</si>
  <si>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</si>
  <si>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</si>
  <si>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</si>
  <si>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</si>
  <si>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</si>
  <si>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</si>
  <si>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</si>
  <si>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</si>
  <si>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</si>
  <si>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</si>
  <si>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</si>
  <si>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</si>
  <si>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</si>
  <si>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</si>
  <si>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</si>
  <si>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</si>
  <si>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</si>
  <si>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</si>
  <si>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</si>
  <si>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</si>
  <si>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</si>
  <si>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</si>
  <si>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</si>
  <si>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</si>
  <si>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</si>
  <si>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</si>
  <si>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</si>
  <si>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</si>
  <si>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</si>
  <si>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</si>
  <si>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</si>
  <si>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</si>
  <si>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</si>
  <si>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</si>
  <si>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</si>
  <si>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</si>
  <si>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</si>
  <si>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</si>
  <si>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</si>
  <si>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</si>
  <si>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</si>
  <si>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</si>
  <si>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</si>
  <si>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</si>
  <si>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</si>
  <si>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</si>
  <si>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</si>
  <si>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</si>
  <si>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</si>
  <si>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</si>
  <si>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</si>
  <si>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</si>
  <si>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</si>
  <si>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</si>
  <si>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</si>
  <si>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</si>
  <si>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</si>
  <si>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</si>
  <si>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</si>
  <si>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</si>
  <si>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</si>
  <si>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</si>
  <si>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</si>
  <si>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</si>
  <si>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</si>
  <si>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</si>
  <si>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</si>
  <si>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</si>
  <si>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</si>
  <si>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</si>
  <si>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</si>
  <si>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</si>
  <si>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</si>
  <si>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</si>
  <si>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</si>
  <si>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</si>
  <si>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</si>
  <si>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</si>
  <si>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</si>
  <si>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</si>
  <si>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</si>
  <si>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</si>
  <si>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</si>
  <si>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</si>
  <si>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</si>
  <si>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</si>
  <si>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</si>
  <si>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</si>
  <si>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</si>
  <si>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</si>
  <si>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</si>
  <si>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</si>
  <si>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</si>
  <si>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</si>
  <si>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</si>
  <si>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</si>
  <si>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</si>
  <si>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</si>
  <si>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</si>
  <si>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</si>
  <si>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</si>
  <si>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</si>
  <si>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</si>
  <si>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</si>
  <si>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</si>
  <si>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</si>
  <si>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</si>
  <si>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</si>
  <si>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</si>
  <si>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</si>
  <si>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</si>
  <si>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</si>
  <si>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</si>
  <si>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</si>
  <si>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</si>
  <si>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</si>
  <si>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</si>
  <si>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</si>
  <si>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</si>
  <si>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</si>
  <si>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</si>
  <si>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</si>
  <si>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</si>
  <si>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</si>
  <si>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</si>
  <si>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</si>
  <si>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</si>
  <si>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</si>
  <si>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</si>
  <si>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</si>
  <si>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</si>
  <si>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</si>
  <si>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</si>
  <si>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</si>
  <si>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</si>
  <si>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</si>
  <si>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</si>
  <si>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</si>
  <si>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</si>
  <si>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</si>
  <si>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</si>
  <si>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</si>
  <si>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</si>
  <si>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</si>
  <si>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</si>
  <si>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</si>
  <si>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</si>
  <si>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</si>
  <si>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</si>
  <si>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</si>
  <si>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</si>
  <si>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</si>
  <si>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</si>
  <si>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</si>
  <si>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</si>
  <si>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</si>
  <si>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</si>
  <si>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</si>
  <si>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</si>
  <si>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</si>
  <si>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</si>
  <si>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</si>
  <si>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</si>
  <si>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</si>
  <si>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</si>
  <si>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</si>
  <si>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</si>
  <si>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</si>
  <si>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</si>
  <si>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</si>
  <si>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</si>
  <si>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</si>
  <si>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</si>
  <si>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</si>
  <si>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</si>
  <si>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</si>
  <si>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</si>
  <si>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</si>
  <si>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</si>
  <si>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</si>
  <si>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</si>
  <si>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</si>
  <si>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</si>
  <si>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</si>
  <si>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</si>
  <si>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</si>
  <si>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</si>
  <si>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</si>
  <si>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</si>
  <si>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</si>
  <si>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</si>
  <si>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</si>
  <si>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</si>
  <si>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</si>
  <si>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</si>
  <si>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</si>
  <si>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</si>
  <si>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</si>
  <si>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</si>
  <si>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</si>
  <si>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</si>
  <si>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</si>
  <si>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</si>
  <si>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</si>
  <si>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</si>
  <si>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</si>
  <si>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</si>
  <si>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</si>
  <si>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</si>
  <si>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</si>
  <si>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</si>
  <si>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</si>
  <si>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</si>
  <si>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</si>
  <si>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</si>
  <si>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</si>
  <si>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</si>
  <si>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</si>
  <si>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</si>
  <si>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</si>
  <si>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</si>
  <si>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</si>
  <si>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</si>
  <si>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</si>
  <si>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</si>
  <si>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</si>
  <si>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</si>
  <si>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</si>
  <si>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</si>
  <si>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</si>
  <si>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</si>
  <si>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</si>
  <si>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</si>
  <si>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</si>
  <si>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</si>
  <si>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</si>
  <si>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</si>
  <si>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</si>
  <si>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</si>
  <si>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</si>
  <si>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</si>
  <si>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</si>
  <si>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</si>
  <si>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</si>
  <si>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</si>
  <si>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</si>
  <si>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</si>
  <si>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</si>
  <si>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</si>
  <si>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</si>
  <si>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</si>
  <si>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</si>
  <si>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</si>
  <si>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</si>
  <si>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</si>
  <si>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</si>
  <si>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</si>
  <si>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</si>
  <si>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</si>
  <si>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</si>
  <si>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</si>
  <si>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</si>
  <si>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</si>
  <si>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</si>
  <si>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</si>
  <si>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</si>
  <si>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</si>
  <si>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</si>
  <si>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</si>
  <si>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</si>
  <si>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</si>
  <si>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</si>
  <si>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</si>
  <si>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</si>
  <si>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</si>
  <si>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</si>
  <si>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</si>
  <si>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</si>
  <si>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</si>
  <si>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</si>
  <si>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</si>
  <si>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</si>
  <si>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</si>
  <si>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</si>
  <si>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</si>
  <si>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</si>
  <si>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</si>
  <si>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</si>
  <si>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</si>
  <si>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</si>
  <si>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</si>
  <si>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</si>
  <si>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</si>
  <si>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</si>
  <si>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</si>
  <si>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</si>
  <si>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</si>
  <si>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</si>
  <si>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</si>
  <si>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</si>
  <si>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</si>
  <si>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</si>
  <si>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</si>
  <si>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</si>
  <si>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</si>
  <si>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</si>
  <si>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</si>
  <si>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</si>
  <si>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</si>
  <si>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</si>
  <si>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</si>
  <si>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</si>
  <si>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</si>
  <si>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</si>
  <si>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</si>
  <si>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</si>
  <si>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</si>
  <si>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</si>
  <si>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</si>
  <si>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</si>
  <si>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</si>
  <si>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</si>
  <si>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</si>
  <si>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</si>
  <si>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</si>
  <si>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</si>
  <si>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</si>
  <si>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</si>
  <si>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</si>
  <si>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</si>
  <si>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</si>
  <si>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</si>
  <si>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</si>
  <si>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</si>
  <si>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</si>
  <si>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</si>
  <si>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</si>
  <si>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</si>
  <si>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</si>
  <si>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</si>
  <si>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</si>
  <si>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</si>
  <si>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</si>
  <si>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</si>
  <si>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</si>
  <si>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</si>
  <si>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</si>
  <si>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</si>
  <si>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</si>
  <si>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</si>
  <si>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</si>
  <si>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</si>
  <si>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</si>
  <si>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</si>
  <si>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</si>
  <si>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</si>
  <si>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</si>
  <si>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</si>
  <si>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</si>
  <si>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</si>
  <si>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</si>
  <si>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</si>
  <si>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</si>
  <si>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</si>
  <si>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</si>
  <si>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</si>
  <si>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</si>
  <si>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</si>
  <si>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</si>
  <si>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</si>
  <si>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</si>
  <si>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</si>
  <si>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</si>
  <si>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</si>
  <si>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</si>
  <si>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</si>
  <si>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</si>
  <si>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</si>
  <si>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</si>
  <si>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</si>
  <si>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</si>
  <si>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</si>
  <si>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</si>
  <si>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</si>
  <si>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</si>
  <si>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</si>
  <si>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</si>
  <si>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</si>
  <si>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</si>
  <si>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</si>
  <si>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</si>
  <si>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</si>
  <si>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</si>
  <si>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</si>
  <si>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</si>
  <si>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</si>
  <si>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</si>
  <si>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</si>
  <si>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</si>
  <si>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</si>
  <si>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</si>
  <si>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</si>
  <si>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</si>
  <si>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</si>
  <si>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</si>
  <si>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</si>
  <si>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</si>
  <si>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</si>
  <si>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</si>
  <si>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</si>
  <si>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</si>
  <si>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</si>
  <si>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</si>
  <si>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</si>
  <si>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</si>
  <si>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</si>
  <si>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</si>
  <si>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</si>
  <si>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</si>
  <si>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</si>
  <si>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</si>
  <si>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</si>
  <si>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</si>
  <si>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</si>
  <si>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</si>
  <si>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</si>
  <si>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</si>
  <si>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</si>
  <si>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</si>
  <si>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</si>
  <si>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</si>
  <si>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</si>
  <si>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</si>
  <si>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</si>
  <si>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</si>
  <si>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</si>
  <si>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</si>
  <si>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</si>
  <si>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</si>
  <si>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</si>
  <si>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</si>
  <si>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</si>
  <si>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</si>
  <si>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</si>
  <si>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</si>
  <si>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</si>
  <si>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</si>
  <si>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</si>
  <si>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</si>
  <si>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</si>
  <si>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</si>
  <si>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</si>
  <si>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</si>
  <si>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</si>
  <si>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</si>
  <si>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</si>
  <si>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</si>
  <si>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</si>
  <si>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</si>
  <si>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</si>
  <si>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</si>
  <si>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</si>
  <si>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</si>
  <si>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</si>
  <si>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</si>
  <si>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</si>
  <si>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</si>
  <si>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</si>
  <si>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</si>
  <si>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</si>
  <si>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</si>
  <si>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</si>
  <si>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</si>
  <si>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</si>
  <si>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</si>
  <si>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</si>
  <si>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</si>
  <si>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</si>
  <si>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</si>
  <si>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</si>
  <si>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</si>
  <si>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</si>
  <si>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</si>
  <si>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</si>
  <si>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</si>
  <si>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</si>
  <si>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</si>
  <si>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</si>
  <si>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</si>
  <si>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</si>
  <si>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</si>
  <si>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</si>
  <si>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</si>
  <si>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</si>
  <si>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</si>
  <si>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</si>
  <si>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</si>
  <si>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</si>
  <si>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</si>
  <si>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</si>
  <si>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</si>
  <si>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</si>
  <si>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</si>
  <si>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</si>
  <si>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</si>
  <si>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</si>
  <si>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</si>
  <si>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</si>
  <si>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</si>
  <si>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</si>
  <si>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</si>
  <si>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</si>
  <si>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</si>
  <si>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</si>
  <si>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</si>
  <si>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</si>
  <si>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</si>
  <si>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</si>
  <si>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</si>
  <si>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</si>
  <si>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</si>
  <si>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</si>
  <si>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</si>
  <si>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</si>
  <si>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</si>
  <si>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</si>
  <si>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</si>
  <si>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</si>
  <si>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</si>
  <si>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</si>
  <si>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</si>
  <si>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</si>
  <si>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</si>
  <si>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</si>
  <si>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</si>
  <si>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</si>
  <si>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</si>
  <si>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</si>
  <si>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</si>
  <si>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</si>
  <si>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</si>
  <si>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</si>
  <si>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</si>
  <si>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</si>
  <si>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</si>
  <si>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</si>
  <si>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</si>
  <si>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</si>
  <si>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</si>
  <si>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</si>
  <si>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</si>
  <si>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</si>
  <si>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</si>
  <si>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</si>
  <si>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</si>
  <si>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</si>
  <si>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</si>
  <si>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</si>
  <si>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</si>
  <si>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</si>
  <si>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</si>
  <si>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</si>
  <si>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</si>
  <si>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</si>
  <si>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</si>
  <si>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</si>
  <si>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</si>
  <si>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</si>
  <si>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</si>
  <si>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</si>
  <si>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</si>
  <si>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</si>
  <si>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</si>
  <si>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</si>
  <si>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</si>
  <si>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</si>
  <si>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</si>
  <si>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</si>
  <si>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</si>
  <si>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</si>
  <si>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</si>
  <si>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</si>
  <si>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</si>
  <si>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</si>
  <si>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</si>
  <si>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</si>
  <si>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</si>
  <si>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</si>
  <si>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</si>
  <si>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</si>
  <si>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</si>
  <si>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</si>
  <si>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</si>
  <si>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</si>
  <si>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</si>
  <si>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</si>
  <si>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</si>
  <si>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</si>
  <si>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</si>
  <si>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</si>
  <si>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</si>
  <si>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</si>
  <si>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</si>
  <si>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</si>
  <si>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</si>
  <si>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</si>
  <si>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</si>
  <si>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</si>
  <si>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</si>
  <si>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</si>
  <si>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</si>
  <si>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</si>
  <si>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</si>
  <si>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</si>
  <si>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</si>
  <si>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</si>
  <si>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</si>
  <si>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</si>
  <si>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</si>
  <si>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</si>
  <si>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</si>
  <si>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</si>
  <si>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</si>
  <si>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</si>
  <si>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</si>
  <si>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</si>
  <si>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</si>
  <si>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</si>
  <si>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</si>
  <si>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</si>
  <si>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</si>
  <si>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</si>
  <si>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</si>
  <si>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</si>
  <si>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</si>
  <si>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</si>
  <si>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</si>
  <si>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</si>
  <si>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</si>
  <si>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</si>
  <si>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</si>
  <si>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</si>
  <si>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</si>
  <si>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</si>
  <si>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</si>
  <si>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</si>
  <si>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</si>
  <si>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</si>
  <si>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</si>
  <si>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</si>
  <si>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</si>
  <si>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</si>
  <si>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</si>
  <si>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</si>
  <si>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</si>
  <si>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</si>
  <si>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</si>
  <si>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</si>
  <si>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</si>
  <si>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</si>
  <si>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</si>
  <si>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</si>
  <si>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</si>
  <si>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</si>
  <si>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</si>
  <si>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</si>
  <si>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</si>
  <si>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</si>
  <si>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</si>
  <si>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</si>
  <si>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</si>
  <si>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</si>
  <si>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</si>
  <si>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</si>
  <si>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</si>
  <si>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</si>
  <si>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</si>
  <si>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</si>
  <si>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</si>
  <si>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</si>
  <si>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</si>
  <si>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</si>
  <si>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</si>
  <si>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</si>
  <si>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</si>
  <si>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</si>
  <si>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</si>
  <si>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</si>
  <si>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</si>
  <si>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</si>
  <si>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</si>
  <si>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</si>
  <si>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</si>
  <si>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</si>
  <si>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</si>
  <si>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</si>
  <si>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</si>
  <si>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</si>
  <si>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</si>
  <si>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</si>
  <si>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</si>
  <si>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</si>
  <si>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</si>
  <si>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</si>
  <si>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</si>
  <si>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</si>
  <si>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</si>
  <si>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</si>
  <si>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</si>
  <si>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</si>
  <si>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</si>
  <si>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</si>
  <si>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</si>
  <si>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</si>
  <si>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</si>
  <si>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</si>
  <si>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</si>
  <si>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</si>
  <si>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</si>
  <si>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</si>
  <si>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</si>
  <si>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</si>
  <si>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</si>
  <si>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</si>
  <si>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</si>
  <si>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</si>
  <si>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</si>
  <si>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</si>
  <si>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</si>
  <si>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</si>
  <si>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</si>
  <si>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</si>
  <si>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</si>
  <si>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</si>
  <si>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</si>
  <si>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</si>
  <si>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</si>
  <si>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</si>
  <si>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</si>
  <si>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</si>
  <si>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</si>
  <si>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</si>
  <si>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</si>
  <si>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</si>
  <si>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</si>
  <si>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</si>
  <si>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</si>
  <si>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</si>
  <si>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</si>
  <si>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</si>
  <si>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</si>
  <si>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</si>
  <si>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</si>
  <si>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</si>
  <si>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</si>
  <si>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</si>
  <si>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</si>
  <si>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</si>
  <si>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</si>
  <si>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</si>
  <si>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</si>
  <si>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</si>
  <si>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</si>
  <si>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</si>
  <si>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</si>
  <si>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</si>
  <si>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</si>
  <si>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</si>
  <si>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</si>
  <si>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</si>
  <si>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</si>
  <si>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</si>
  <si>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</si>
  <si>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</si>
  <si>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</si>
  <si>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</si>
  <si>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</si>
  <si>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</si>
  <si>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</si>
  <si>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</si>
  <si>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</si>
  <si>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</si>
  <si>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</si>
  <si>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</si>
  <si>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</si>
  <si>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</si>
  <si>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</si>
  <si>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</si>
  <si>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</si>
  <si>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</si>
  <si>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</si>
  <si>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</si>
  <si>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</si>
  <si>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</si>
  <si>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</si>
  <si>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</si>
  <si>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</si>
  <si>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</si>
  <si>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</si>
  <si>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</si>
  <si>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</si>
  <si>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</si>
  <si>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</si>
  <si>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</si>
  <si>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</si>
  <si>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</si>
  <si>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</si>
  <si>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</si>
  <si>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</si>
  <si>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</si>
  <si>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</si>
  <si>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</si>
  <si>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</si>
  <si>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</si>
  <si>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</si>
  <si>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</si>
  <si>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</si>
  <si>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</si>
  <si>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</si>
  <si>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</si>
  <si>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</si>
  <si>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</si>
  <si>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</si>
  <si>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</si>
  <si>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</si>
  <si>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</si>
  <si>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</si>
  <si>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</si>
  <si>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</si>
  <si>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</si>
  <si>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</si>
  <si>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</si>
  <si>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</si>
  <si>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</si>
  <si>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</si>
  <si>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</si>
  <si>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</si>
  <si>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</si>
  <si>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</si>
  <si>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</si>
  <si>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</si>
  <si>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</si>
  <si>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</si>
  <si>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</si>
  <si>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</si>
  <si>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</si>
  <si>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</si>
  <si>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</si>
  <si>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</si>
  <si>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</si>
  <si>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</si>
  <si>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</si>
  <si>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</si>
  <si>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</si>
  <si>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</si>
  <si>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</si>
  <si>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</si>
  <si>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</si>
  <si>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</si>
  <si>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</si>
  <si>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</si>
  <si>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</si>
  <si>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</si>
  <si>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</si>
  <si>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</si>
  <si>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</si>
  <si>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</si>
  <si>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</si>
  <si>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</si>
  <si>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</si>
  <si>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</si>
  <si>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</si>
  <si>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</si>
  <si>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</si>
  <si>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</si>
  <si>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</si>
  <si>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</si>
  <si>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</si>
  <si>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</si>
  <si>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</si>
  <si>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</si>
  <si>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</si>
  <si>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</si>
  <si>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</si>
  <si>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</si>
  <si>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</si>
  <si>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</si>
  <si>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</si>
  <si>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</si>
  <si>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</si>
  <si>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</si>
  <si>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</si>
  <si>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</si>
  <si>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</si>
  <si>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</si>
  <si>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</si>
  <si>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</si>
  <si>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</si>
  <si>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</si>
  <si>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</si>
  <si>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</si>
  <si>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</si>
  <si>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</si>
  <si>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</si>
  <si>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</si>
  <si>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</si>
  <si>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</si>
  <si>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</si>
  <si>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</si>
  <si>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</si>
  <si>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</si>
  <si>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</si>
  <si>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</si>
  <si>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</si>
  <si>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</si>
  <si>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</si>
  <si>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</si>
  <si>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</si>
  <si>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</si>
  <si>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</si>
  <si>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</si>
  <si>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</si>
  <si>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</si>
  <si>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</si>
  <si>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</si>
  <si>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</si>
  <si>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</si>
  <si>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</si>
  <si>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</si>
  <si>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</si>
  <si>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</si>
  <si>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</si>
  <si>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</si>
  <si>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</si>
  <si>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</si>
  <si>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</si>
  <si>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</si>
  <si>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</si>
  <si>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</si>
  <si>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</si>
  <si>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</si>
  <si>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</si>
  <si>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</si>
  <si>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</si>
  <si>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</si>
  <si>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</si>
  <si>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</si>
  <si>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</si>
  <si>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</si>
  <si>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</si>
  <si>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</si>
  <si>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</si>
  <si>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</si>
  <si>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</si>
  <si>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</si>
  <si>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</si>
  <si>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</si>
  <si>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</si>
  <si>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</si>
  <si>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</si>
  <si>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</si>
  <si>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</si>
  <si>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</si>
  <si>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</si>
  <si>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</si>
  <si>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</si>
  <si>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</si>
  <si>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</si>
  <si>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</si>
  <si>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</si>
  <si>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</si>
  <si>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</si>
  <si>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</si>
  <si>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</si>
  <si>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</si>
  <si>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</si>
  <si>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</si>
  <si>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</si>
  <si>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</si>
  <si>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</si>
  <si>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</si>
  <si>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</si>
  <si>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</si>
  <si>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</si>
  <si>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</si>
  <si>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</si>
  <si>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</si>
  <si>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</si>
  <si>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</si>
  <si>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</si>
  <si>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</si>
  <si>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</si>
  <si>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</si>
  <si>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</si>
  <si>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</si>
  <si>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</si>
  <si>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</si>
  <si>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</si>
  <si>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</si>
  <si>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</si>
  <si>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</si>
  <si>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</si>
  <si>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</si>
  <si>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</si>
  <si>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</si>
  <si>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</si>
  <si>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</si>
  <si>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</si>
  <si>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</si>
  <si>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</si>
  <si>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</si>
  <si>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</si>
  <si>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</si>
  <si>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</si>
  <si>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</si>
  <si>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</si>
  <si>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</si>
  <si>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</si>
  <si>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</si>
  <si>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</si>
  <si>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</si>
  <si>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</si>
  <si>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</si>
  <si>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</si>
  <si>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</si>
  <si>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</si>
  <si>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</si>
  <si>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</si>
  <si>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</si>
  <si>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</si>
  <si>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</si>
  <si>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</si>
  <si>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</si>
  <si>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</si>
  <si>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</si>
  <si>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</si>
  <si>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</si>
  <si>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</si>
  <si>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</si>
  <si>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</si>
  <si>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</si>
  <si>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</si>
  <si>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</si>
  <si>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</si>
  <si>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</si>
  <si>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</si>
  <si>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</si>
  <si>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</si>
  <si>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</si>
  <si>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</si>
  <si>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</si>
  <si>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</si>
  <si>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</si>
  <si>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</si>
  <si>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</si>
  <si>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</si>
  <si>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</si>
  <si>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</si>
  <si>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</si>
  <si>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</si>
  <si>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</si>
  <si>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</si>
  <si>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</si>
  <si>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</si>
  <si>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</si>
  <si>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</si>
  <si>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</si>
  <si>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</si>
  <si>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</si>
  <si>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</si>
  <si>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</si>
  <si>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</si>
  <si>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</si>
  <si>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</si>
  <si>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</si>
  <si>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</si>
  <si>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</si>
  <si>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</si>
  <si>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</si>
  <si>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</si>
  <si>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</si>
  <si>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</si>
  <si>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</si>
  <si>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</si>
  <si>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</si>
  <si>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</si>
  <si>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</si>
  <si>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</si>
  <si>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</si>
  <si>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</si>
  <si>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</si>
  <si>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</si>
  <si>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</si>
  <si>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</si>
  <si>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</si>
  <si>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</si>
  <si>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</si>
  <si>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</si>
  <si>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</si>
  <si>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</si>
  <si>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</si>
  <si>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</si>
  <si>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</si>
  <si>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</si>
  <si>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</si>
  <si>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</si>
  <si>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</si>
  <si>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</si>
  <si>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</si>
  <si>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</si>
  <si>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</si>
  <si>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</si>
  <si>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</si>
  <si>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</si>
  <si>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</si>
  <si>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</si>
  <si>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</si>
  <si>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</si>
  <si>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</si>
  <si>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</si>
  <si>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</si>
  <si>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</si>
  <si>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</si>
  <si>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</si>
  <si>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</si>
  <si>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</si>
  <si>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</si>
  <si>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</si>
  <si>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</si>
  <si>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</si>
  <si>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</si>
  <si>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</si>
  <si>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</si>
  <si>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</si>
  <si>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</si>
  <si>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</si>
  <si>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</si>
  <si>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</si>
  <si>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</si>
  <si>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</si>
  <si>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</si>
  <si>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</si>
  <si>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</si>
  <si>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</si>
  <si>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</si>
  <si>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</si>
  <si>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</si>
  <si>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</si>
  <si>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</si>
  <si>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</si>
  <si>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</si>
  <si>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</si>
  <si>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</si>
  <si>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</si>
  <si>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</si>
  <si>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</si>
  <si>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</si>
  <si>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</si>
  <si>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</si>
  <si>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</si>
  <si>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</si>
  <si>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</si>
  <si>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</si>
  <si>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</si>
  <si>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</si>
  <si>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</si>
  <si>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</si>
  <si>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</si>
  <si>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</si>
  <si>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</si>
  <si>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</si>
  <si>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</si>
  <si>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</si>
  <si>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</si>
  <si>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</si>
  <si>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</si>
  <si>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</si>
  <si>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</si>
  <si>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</si>
  <si>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</si>
  <si>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</si>
  <si>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</si>
  <si>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</si>
  <si>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</si>
  <si>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</si>
  <si>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</si>
  <si>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</si>
  <si>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</si>
  <si>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</si>
  <si>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</si>
  <si>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</si>
  <si>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</si>
  <si>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</si>
  <si>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</si>
  <si>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</si>
  <si>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</si>
  <si>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</si>
  <si>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</si>
  <si>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</si>
  <si>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</si>
  <si>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</si>
  <si>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</si>
  <si>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</si>
  <si>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</si>
  <si>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</si>
  <si>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</si>
  <si>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</si>
  <si>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</si>
  <si>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</si>
  <si>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</si>
  <si>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</si>
  <si>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</si>
  <si>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</si>
  <si>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</si>
  <si>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</si>
  <si>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</si>
  <si>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</si>
  <si>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</si>
  <si>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</si>
  <si>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</si>
  <si>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</si>
  <si>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</si>
  <si>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</si>
  <si>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</si>
  <si>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</si>
  <si>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</si>
  <si>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</si>
  <si>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</si>
  <si>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</si>
  <si>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</si>
  <si>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</si>
  <si>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</si>
  <si>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</si>
  <si>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</si>
  <si>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</si>
  <si>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</si>
  <si>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</si>
  <si>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</si>
  <si>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</si>
  <si>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</si>
  <si>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</si>
  <si>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</si>
  <si>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</si>
  <si>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</si>
  <si>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</si>
  <si>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</si>
  <si>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</si>
  <si>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</si>
  <si>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</si>
  <si>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</si>
  <si>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</si>
  <si>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</si>
  <si>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</si>
  <si>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</si>
  <si>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</si>
  <si>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</si>
  <si>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</si>
  <si>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</si>
  <si>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</si>
  <si>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</si>
  <si>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</si>
  <si>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</si>
  <si>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</si>
  <si>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</si>
  <si>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</si>
  <si>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</si>
  <si>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</si>
  <si>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</si>
  <si>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</si>
  <si>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</si>
  <si>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</si>
  <si>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</si>
  <si>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</si>
  <si>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</si>
  <si>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</si>
  <si>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</si>
  <si>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</si>
  <si>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</si>
  <si>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</si>
  <si>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</si>
  <si>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</si>
  <si>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</si>
  <si>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</si>
  <si>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</si>
  <si>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</si>
  <si>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</si>
  <si>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</si>
  <si>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</si>
  <si>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</si>
  <si>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</si>
  <si>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</si>
  <si>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</si>
  <si>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</si>
  <si>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</si>
  <si>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</si>
  <si>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</si>
  <si>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</si>
  <si>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</si>
  <si>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</si>
  <si>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</si>
  <si>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</si>
  <si>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</si>
  <si>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</si>
  <si>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</si>
  <si>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</si>
  <si>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</si>
  <si>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</si>
  <si>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</si>
  <si>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</si>
  <si>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</si>
  <si>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</si>
  <si>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</si>
  <si>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</si>
  <si>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</si>
  <si>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</si>
  <si>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</si>
  <si>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</si>
  <si>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</si>
  <si>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</si>
  <si>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</si>
  <si>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</si>
  <si>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</si>
  <si>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</si>
  <si>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</si>
  <si>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</si>
  <si>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</si>
  <si>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</si>
  <si>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</si>
  <si>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</si>
  <si>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</si>
  <si>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</si>
  <si>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</si>
  <si>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</si>
  <si>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</si>
  <si>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</si>
  <si>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</si>
  <si>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</si>
  <si>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</si>
  <si>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</si>
  <si>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</si>
  <si>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</si>
  <si>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</si>
  <si>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</si>
  <si>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</si>
  <si>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</si>
  <si>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</si>
  <si>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</si>
  <si>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</si>
  <si>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</si>
  <si>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</si>
  <si>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</si>
  <si>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</si>
  <si>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</si>
  <si>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</si>
  <si>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</si>
  <si>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</si>
  <si>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</si>
  <si>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</si>
  <si>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</si>
  <si>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</si>
  <si>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</si>
  <si>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</si>
  <si>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</si>
  <si>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</si>
  <si>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</si>
  <si>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</si>
  <si>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</si>
  <si>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</si>
  <si>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</si>
  <si>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</si>
  <si>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</si>
  <si>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</si>
  <si>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</si>
  <si>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</si>
  <si>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</si>
  <si>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</si>
  <si>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</si>
  <si>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</si>
  <si>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</si>
  <si>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</si>
  <si>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</si>
  <si>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</si>
  <si>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</si>
  <si>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</si>
  <si>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</si>
  <si>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</si>
  <si>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</si>
  <si>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</si>
  <si>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</si>
  <si>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</si>
  <si>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</si>
  <si>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</si>
  <si>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</si>
  <si>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</si>
  <si>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</si>
  <si>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</si>
  <si>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</si>
  <si>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</si>
  <si>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</si>
  <si>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</si>
  <si>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</si>
  <si>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</si>
  <si>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</si>
  <si>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</si>
  <si>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</si>
  <si>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</si>
  <si>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</si>
  <si>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</si>
  <si>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</si>
  <si>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</si>
  <si>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</si>
  <si>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</si>
  <si>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</si>
  <si>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</si>
  <si>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</si>
  <si>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</si>
  <si>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</si>
  <si>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</si>
  <si>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</si>
  <si>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</si>
  <si>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</si>
  <si>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</si>
  <si>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</si>
  <si>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</si>
  <si>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</si>
  <si>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</si>
  <si>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</si>
  <si>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</si>
  <si>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</si>
  <si>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</si>
  <si>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</si>
  <si>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</si>
  <si>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</si>
  <si>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</si>
  <si>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</si>
  <si>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</si>
  <si>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</si>
  <si>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</si>
  <si>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</si>
  <si>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</si>
  <si>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</si>
  <si>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</si>
  <si>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</si>
  <si>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</si>
  <si>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</si>
  <si>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</si>
  <si>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</si>
  <si>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</si>
  <si>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</si>
  <si>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</si>
  <si>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</si>
  <si>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</si>
  <si>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</si>
  <si>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</si>
  <si>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</si>
  <si>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</si>
  <si>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</si>
  <si>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</si>
  <si>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</si>
  <si>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</si>
  <si>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</si>
  <si>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</si>
  <si>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</si>
  <si>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</si>
  <si>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</si>
  <si>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</si>
  <si>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</si>
  <si>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</si>
  <si>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</si>
  <si>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</si>
  <si>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</si>
  <si>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</si>
  <si>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</si>
  <si>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</si>
  <si>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</si>
  <si>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</si>
  <si>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</si>
  <si>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</si>
  <si>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</si>
  <si>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</si>
  <si>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</si>
  <si>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</si>
  <si>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</si>
  <si>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</si>
  <si>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</si>
  <si>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</si>
  <si>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</si>
  <si>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</si>
  <si>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</si>
  <si>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</si>
  <si>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</si>
  <si>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</si>
  <si>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</si>
  <si>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</si>
  <si>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</si>
  <si>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</si>
  <si>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</si>
  <si>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</si>
  <si>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</si>
  <si>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</si>
  <si>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</si>
  <si>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</si>
  <si>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</si>
  <si>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</si>
  <si>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</si>
  <si>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</si>
  <si>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</si>
  <si>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</si>
  <si>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</si>
  <si>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</si>
  <si>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</si>
  <si>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</si>
  <si>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</si>
  <si>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</si>
  <si>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</si>
  <si>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</si>
  <si>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</si>
  <si>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</si>
  <si>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</si>
  <si>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</si>
  <si>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</si>
  <si>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</si>
  <si>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</si>
  <si>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</si>
  <si>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</si>
  <si>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</si>
  <si>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</si>
  <si>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</si>
  <si>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</si>
  <si>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</si>
  <si>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</si>
  <si>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</si>
  <si>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</si>
  <si>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</si>
  <si>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</si>
  <si>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</si>
  <si>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</si>
  <si>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</si>
  <si>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</si>
  <si>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</si>
  <si>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</si>
  <si>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</si>
  <si>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</si>
  <si>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</si>
  <si>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</si>
  <si>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</si>
  <si>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</si>
  <si>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</si>
  <si>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</si>
  <si>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</si>
  <si>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</si>
  <si>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</si>
  <si>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</si>
  <si>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</si>
  <si>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</si>
  <si>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</si>
  <si>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</si>
  <si>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</si>
  <si>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</si>
  <si>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</si>
  <si>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</si>
  <si>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</si>
  <si>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</si>
  <si>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</si>
  <si>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</si>
  <si>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</si>
  <si>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</si>
  <si>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</si>
  <si>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</si>
  <si>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</si>
  <si>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</si>
  <si>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</si>
  <si>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</si>
  <si>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</si>
  <si>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</si>
  <si>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</si>
  <si>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</si>
  <si>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</si>
  <si>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</si>
  <si>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</si>
  <si>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</si>
  <si>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</si>
  <si>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</si>
  <si>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</si>
  <si>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</si>
  <si>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</si>
  <si>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</si>
  <si>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</si>
  <si>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</si>
  <si>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</si>
  <si>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</si>
  <si>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</si>
  <si>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</si>
  <si>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</si>
  <si>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</si>
  <si>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</si>
  <si>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</si>
  <si>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</si>
  <si>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</si>
  <si>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</si>
  <si>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</si>
  <si>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</si>
  <si>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</si>
  <si>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</si>
  <si>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</si>
  <si>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</si>
  <si>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</si>
  <si>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</si>
  <si>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</si>
  <si>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</si>
  <si>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</si>
  <si>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</si>
  <si>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</si>
  <si>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</si>
  <si>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</si>
  <si>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</si>
  <si>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</si>
  <si>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</si>
  <si>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</si>
  <si>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</si>
  <si>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</si>
  <si>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</si>
  <si>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</si>
  <si>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</si>
  <si>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</si>
  <si>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</si>
  <si>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</si>
  <si>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</si>
  <si>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</si>
  <si>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</si>
  <si>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</si>
  <si>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</si>
  <si>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</si>
  <si>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</si>
  <si>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</si>
  <si>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</si>
  <si>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</si>
  <si>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</si>
  <si>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</si>
  <si>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</si>
  <si>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</si>
  <si>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</si>
  <si>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</si>
  <si>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</si>
  <si>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</si>
  <si>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</si>
  <si>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</si>
  <si>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</si>
  <si>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</si>
  <si>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</si>
  <si>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</si>
  <si>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</si>
  <si>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</si>
  <si>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</si>
  <si>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</si>
  <si>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</si>
  <si>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</si>
  <si>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</si>
  <si>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</si>
  <si>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</si>
  <si>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</si>
  <si>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</si>
  <si>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</si>
  <si>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</si>
  <si>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</si>
  <si>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</si>
  <si>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</si>
  <si>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</si>
  <si>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</si>
  <si>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</si>
  <si>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</si>
  <si>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</si>
  <si>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</si>
  <si>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</si>
  <si>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</si>
  <si>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</si>
  <si>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</si>
  <si>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</si>
  <si>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</si>
  <si>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</si>
  <si>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</si>
  <si>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</si>
  <si>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</si>
  <si>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</si>
  <si>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</si>
  <si>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</si>
  <si>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</si>
  <si>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</si>
  <si>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</si>
  <si>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</si>
  <si>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</si>
  <si>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</si>
  <si>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</si>
  <si>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</si>
  <si>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</si>
  <si>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</si>
  <si>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</si>
  <si>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</si>
  <si>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</si>
  <si>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</si>
  <si>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</si>
  <si>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</si>
  <si>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</si>
  <si>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</si>
  <si>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</si>
  <si>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</si>
  <si>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</si>
  <si>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</si>
  <si>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</si>
  <si>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</si>
  <si>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</si>
  <si>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</si>
  <si>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</si>
  <si>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</si>
  <si>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</si>
  <si>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</si>
  <si>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</si>
  <si>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</si>
  <si>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</si>
  <si>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</si>
  <si>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</si>
  <si>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</si>
  <si>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</si>
  <si>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</si>
  <si>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</si>
  <si>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</si>
  <si>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</si>
  <si>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</si>
  <si>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</si>
  <si>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</si>
  <si>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</si>
  <si>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</si>
  <si>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</si>
  <si>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</si>
  <si>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</si>
  <si>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</si>
  <si>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</si>
  <si>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</si>
  <si>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</si>
  <si>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</si>
  <si>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</si>
  <si>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</si>
  <si>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</si>
  <si>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</si>
  <si>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</si>
  <si>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</si>
  <si>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</si>
  <si>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</si>
  <si>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</si>
  <si>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</si>
  <si>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</si>
  <si>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</si>
  <si>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</si>
  <si>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</si>
  <si>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</si>
  <si>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</si>
  <si>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</si>
  <si>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</si>
  <si>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</si>
  <si>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</si>
  <si>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</si>
  <si>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</si>
  <si>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</si>
  <si>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</si>
  <si>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</si>
  <si>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</si>
  <si>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</si>
  <si>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</si>
  <si>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</si>
  <si>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</si>
  <si>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</si>
  <si>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</si>
  <si>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</si>
  <si>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</si>
  <si>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</si>
  <si>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</si>
  <si>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</si>
  <si>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</si>
  <si>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</si>
  <si>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</si>
  <si>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</si>
  <si>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</si>
  <si>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</si>
  <si>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</si>
  <si>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</si>
  <si>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</si>
  <si>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</si>
  <si>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</si>
  <si>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</si>
  <si>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</si>
  <si>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</si>
  <si>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</si>
  <si>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</si>
  <si>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</si>
  <si>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</si>
  <si>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</si>
  <si>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</si>
  <si>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</si>
  <si>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</si>
  <si>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</si>
  <si>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</si>
  <si>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</si>
  <si>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</si>
  <si>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</si>
  <si>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</si>
  <si>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</si>
  <si>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</si>
  <si>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</si>
  <si>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</si>
  <si>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</si>
  <si>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</si>
  <si>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</si>
  <si>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</si>
  <si>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</si>
  <si>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</si>
  <si>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</si>
  <si>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</si>
  <si>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</si>
  <si>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</si>
  <si>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</si>
  <si>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</si>
  <si>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</si>
  <si>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</si>
  <si>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</si>
  <si>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</si>
  <si>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</si>
  <si>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</si>
  <si>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</si>
  <si>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</si>
  <si>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</si>
  <si>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</si>
  <si>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</si>
  <si>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</si>
  <si>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</si>
  <si>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</si>
  <si>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</si>
  <si>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</si>
  <si>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</si>
  <si>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</si>
  <si>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</si>
  <si>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</si>
  <si>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</si>
  <si>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</si>
  <si>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</si>
  <si>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</si>
  <si>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</si>
  <si>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</si>
  <si>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</si>
  <si>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</si>
  <si>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</si>
  <si>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</si>
  <si>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</si>
  <si>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</si>
  <si>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</si>
  <si>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</si>
  <si>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</si>
  <si>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</si>
  <si>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</si>
  <si>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</si>
  <si>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</si>
  <si>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</si>
  <si>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</si>
  <si>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</si>
  <si>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</si>
  <si>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</si>
  <si>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</si>
  <si>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</si>
  <si>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</si>
  <si>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</si>
  <si>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</si>
  <si>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</si>
  <si>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</si>
  <si>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</si>
  <si>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</si>
  <si>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</si>
  <si>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</si>
  <si>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</si>
  <si>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</si>
  <si>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</si>
  <si>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</si>
  <si>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</si>
  <si>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</si>
  <si>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</si>
  <si>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</si>
  <si>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</si>
  <si>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</si>
  <si>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</si>
  <si>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</si>
  <si>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</si>
  <si>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</si>
  <si>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</si>
  <si>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</si>
  <si>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</si>
  <si>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</si>
  <si>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</si>
  <si>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</si>
  <si>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</si>
  <si>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</si>
  <si>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</si>
  <si>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</si>
  <si>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</si>
  <si>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</si>
  <si>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</si>
  <si>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</si>
  <si>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</si>
  <si>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</si>
  <si>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</si>
  <si>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</si>
  <si>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</si>
  <si>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</si>
  <si>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</si>
  <si>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</si>
  <si>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</si>
  <si>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</si>
  <si>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</si>
  <si>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</si>
  <si>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</si>
  <si>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</si>
  <si>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</si>
  <si>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</si>
  <si>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</si>
  <si>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</si>
  <si>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</si>
  <si>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</si>
  <si>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</si>
  <si>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</si>
  <si>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</si>
  <si>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</si>
  <si>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</si>
  <si>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</si>
  <si>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</si>
  <si>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</si>
  <si>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</si>
  <si>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</si>
  <si>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</si>
  <si>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</si>
  <si>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</si>
  <si>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</si>
  <si>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</si>
  <si>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</si>
  <si>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</si>
  <si>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</si>
  <si>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</si>
  <si>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</si>
  <si>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</si>
  <si>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</si>
  <si>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</si>
  <si>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</si>
  <si>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</si>
  <si>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</si>
  <si>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</si>
  <si>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</si>
  <si>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</si>
  <si>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</si>
  <si>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</si>
  <si>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</si>
  <si>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</si>
  <si>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</si>
  <si>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</si>
  <si>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</si>
  <si>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</si>
  <si>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</si>
  <si>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</si>
  <si>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</si>
  <si>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</si>
  <si>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</si>
  <si>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</si>
  <si>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</si>
  <si>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</si>
  <si>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</si>
  <si>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</si>
  <si>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</si>
  <si>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</si>
  <si>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</si>
  <si>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</si>
  <si>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</si>
  <si>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</si>
  <si>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</si>
  <si>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</si>
  <si>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</si>
  <si>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</si>
  <si>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</si>
  <si>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</si>
  <si>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</si>
  <si>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</si>
  <si>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</si>
  <si>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</si>
  <si>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</si>
  <si>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</si>
  <si>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</si>
  <si>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</si>
  <si>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</si>
  <si>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</si>
  <si>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</si>
  <si>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</si>
  <si>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</si>
  <si>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</si>
  <si>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</si>
  <si>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</si>
  <si>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</si>
  <si>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</si>
  <si>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</si>
  <si>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</si>
  <si>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</si>
  <si>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</si>
  <si>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</si>
  <si>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</si>
  <si>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</si>
  <si>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</si>
  <si>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</si>
  <si>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</si>
  <si>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</si>
  <si>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</si>
  <si>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</si>
  <si>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</si>
  <si>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</si>
  <si>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</si>
  <si>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</si>
  <si>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</si>
  <si>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</si>
  <si>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</si>
  <si>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</si>
  <si>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</si>
  <si>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</si>
  <si>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</si>
  <si>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</si>
  <si>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</si>
  <si>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</si>
  <si>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</si>
  <si>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</si>
  <si>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</si>
  <si>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</si>
  <si>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</si>
  <si>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</si>
  <si>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</si>
  <si>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</si>
  <si>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</si>
  <si>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</si>
  <si>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</si>
  <si>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</si>
  <si>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</si>
  <si>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</si>
  <si>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</si>
  <si>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</si>
  <si>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</si>
  <si>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</si>
  <si>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</si>
  <si>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</si>
  <si>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</si>
  <si>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</si>
  <si>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</si>
  <si>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</si>
  <si>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</si>
  <si>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</si>
  <si>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</si>
  <si>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</si>
  <si>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</si>
  <si>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</si>
  <si>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</si>
  <si>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</si>
  <si>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</si>
  <si>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</si>
  <si>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</si>
  <si>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</si>
  <si>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</si>
  <si>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</si>
  <si>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</si>
  <si>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</si>
  <si>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</si>
  <si>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</si>
  <si>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</si>
  <si>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</si>
  <si>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</si>
  <si>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</si>
  <si>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</si>
  <si>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</si>
  <si>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</si>
  <si>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</si>
  <si>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</si>
  <si>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</si>
  <si>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</si>
  <si>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</si>
  <si>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</si>
  <si>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</si>
  <si>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</si>
  <si>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</si>
  <si>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</si>
  <si>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</si>
  <si>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</si>
  <si>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</si>
  <si>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</si>
  <si>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</si>
  <si>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</si>
  <si>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</si>
  <si>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</si>
  <si>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</si>
  <si>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</si>
  <si>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</si>
  <si>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</si>
  <si>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</si>
  <si>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</si>
  <si>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</si>
  <si>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</si>
  <si>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</si>
  <si>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</si>
  <si>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</si>
  <si>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</si>
  <si>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</si>
  <si>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</si>
  <si>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</si>
  <si>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</si>
  <si>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</si>
  <si>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</si>
  <si>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</si>
  <si>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</si>
  <si>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</si>
  <si>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</si>
  <si>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</si>
  <si>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</si>
  <si>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</si>
  <si>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</si>
  <si>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</si>
  <si>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</si>
  <si>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</si>
  <si>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</si>
  <si>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</si>
  <si>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</si>
  <si>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</si>
  <si>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</si>
  <si>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</si>
  <si>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</si>
  <si>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</si>
  <si>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</si>
  <si>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</si>
  <si>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</si>
  <si>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</si>
  <si>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</si>
  <si>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</si>
  <si>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</si>
  <si>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</si>
  <si>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</si>
  <si>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</si>
  <si>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</si>
  <si>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</si>
  <si>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</si>
  <si>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</si>
  <si>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</si>
  <si>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</si>
  <si>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</si>
  <si>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</si>
  <si>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</si>
  <si>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</si>
  <si>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</si>
  <si>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</si>
  <si>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</si>
  <si>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</si>
  <si>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</si>
  <si>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</si>
  <si>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</si>
  <si>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</si>
  <si>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</si>
  <si>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</si>
  <si>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</si>
  <si>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</si>
  <si>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</si>
  <si>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</si>
  <si>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</si>
  <si>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</si>
  <si>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</si>
  <si>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</si>
  <si>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</si>
  <si>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</si>
  <si>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</si>
  <si>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</si>
  <si>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</si>
  <si>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</si>
  <si>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</si>
  <si>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</si>
  <si>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</si>
  <si>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</si>
  <si>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</si>
  <si>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</si>
  <si>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</si>
  <si>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</si>
  <si>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</si>
  <si>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</si>
  <si>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</si>
  <si>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</si>
  <si>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</si>
  <si>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</si>
  <si>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</si>
  <si>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</si>
  <si>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</si>
  <si>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</si>
  <si>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</si>
  <si>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</si>
  <si>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</si>
  <si>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</si>
  <si>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</si>
  <si>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</si>
  <si>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</si>
  <si>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</si>
  <si>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</si>
  <si>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</si>
  <si>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</si>
  <si>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</si>
  <si>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</si>
  <si>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</si>
  <si>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</si>
  <si>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</si>
  <si>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</si>
  <si>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</si>
  <si>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</si>
  <si>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</si>
  <si>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</si>
  <si>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</si>
  <si>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</si>
  <si>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</si>
  <si>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</si>
  <si>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</si>
  <si>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</si>
  <si>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</si>
  <si>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</si>
  <si>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</si>
  <si>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</si>
  <si>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</si>
  <si>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</si>
  <si>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</si>
  <si>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</si>
  <si>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</si>
  <si>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</si>
  <si>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</si>
  <si>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</si>
  <si>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</si>
  <si>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</si>
  <si>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</si>
  <si>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</si>
  <si>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</si>
  <si>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</si>
  <si>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</si>
  <si>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</si>
  <si>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</si>
  <si>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</si>
  <si>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</si>
  <si>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</si>
  <si>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</si>
  <si>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</si>
  <si>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</si>
  <si>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</si>
  <si>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</si>
  <si>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</si>
  <si>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</si>
  <si>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</si>
  <si>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</si>
  <si>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</si>
  <si>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</si>
  <si>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</si>
  <si>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</si>
  <si>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</si>
  <si>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</si>
  <si>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</si>
  <si>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</si>
  <si>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</si>
  <si>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</si>
  <si>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</si>
  <si>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</si>
  <si>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</si>
  <si>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</si>
  <si>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</si>
  <si>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</si>
  <si>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</si>
  <si>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</si>
  <si>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</si>
  <si>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</si>
  <si>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</si>
  <si>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</si>
  <si>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</si>
  <si>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</si>
  <si>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</si>
  <si>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</si>
  <si>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</si>
  <si>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</si>
  <si>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</si>
  <si>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</si>
  <si>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</si>
  <si>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</si>
  <si>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</si>
  <si>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</si>
  <si>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</si>
  <si>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</si>
  <si>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</si>
  <si>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</si>
  <si>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</si>
  <si>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</si>
  <si>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</si>
  <si>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</si>
  <si>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</si>
  <si>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</si>
  <si>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</si>
  <si>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</si>
  <si>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</si>
  <si>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</si>
  <si>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</si>
  <si>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</si>
  <si>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</si>
  <si>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</si>
  <si>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</si>
  <si>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</si>
  <si>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</si>
  <si>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</si>
  <si>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</si>
  <si>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</si>
  <si>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</si>
  <si>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</si>
  <si>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</si>
  <si>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</si>
  <si>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</si>
  <si>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</si>
  <si>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</si>
  <si>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</si>
  <si>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</si>
  <si>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</si>
  <si>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</si>
  <si>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</si>
  <si>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</si>
  <si>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</si>
  <si>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</si>
  <si>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</si>
  <si>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</si>
  <si>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</si>
  <si>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</si>
  <si>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</si>
  <si>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</si>
  <si>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</si>
  <si>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</si>
  <si>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</si>
  <si>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</si>
  <si>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</si>
  <si>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</si>
  <si>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</si>
  <si>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</si>
  <si>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</si>
  <si>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</si>
  <si>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</si>
  <si>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</si>
  <si>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</si>
  <si>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</si>
  <si>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</si>
  <si>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</si>
  <si>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</si>
  <si>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</si>
  <si>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</si>
  <si>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</si>
  <si>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</si>
  <si>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</si>
  <si>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</si>
  <si>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</si>
  <si>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</si>
  <si>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</si>
  <si>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</si>
  <si>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</si>
  <si>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</si>
  <si>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</si>
  <si>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</si>
  <si>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</si>
  <si>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</si>
  <si>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</si>
  <si>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</si>
  <si>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</si>
  <si>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</si>
  <si>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</si>
  <si>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</si>
  <si>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</si>
  <si>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</si>
  <si>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</si>
  <si>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</si>
  <si>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</si>
  <si>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</si>
  <si>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</si>
  <si>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</si>
  <si>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</si>
  <si>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</si>
  <si>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</si>
  <si>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</si>
  <si>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</si>
  <si>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</si>
  <si>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</si>
  <si>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</si>
  <si>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</si>
  <si>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</si>
  <si>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</si>
  <si>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</si>
  <si>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</si>
  <si>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</si>
  <si>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</si>
  <si>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</si>
  <si>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</si>
  <si>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</si>
  <si>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</si>
  <si>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</si>
  <si>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</si>
  <si>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</si>
  <si>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</si>
  <si>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</si>
  <si>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</si>
  <si>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</si>
  <si>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</si>
  <si>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</si>
  <si>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</si>
  <si>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</si>
  <si>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</si>
  <si>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</si>
  <si>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</si>
  <si>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</si>
  <si>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</si>
  <si>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</si>
  <si>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</si>
  <si>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</si>
  <si>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</si>
  <si>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</si>
  <si>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</si>
  <si>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</si>
  <si>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</si>
  <si>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</si>
  <si>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</si>
  <si>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</si>
  <si>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</si>
  <si>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</si>
  <si>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</si>
  <si>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</si>
  <si>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</si>
  <si>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</si>
  <si>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</si>
  <si>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</si>
  <si>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</si>
  <si>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</si>
  <si>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</si>
  <si>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</si>
  <si>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</si>
  <si>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</si>
  <si>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</si>
  <si>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</si>
  <si>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</si>
  <si>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</si>
  <si>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</si>
  <si>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</si>
  <si>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</si>
  <si>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</si>
  <si>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</si>
  <si>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</si>
  <si>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</si>
  <si>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</si>
  <si>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</si>
  <si>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</si>
  <si>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</si>
  <si>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</si>
  <si>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</si>
  <si>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</si>
  <si>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</si>
  <si>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</si>
  <si>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</si>
  <si>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</si>
  <si>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</si>
  <si>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</si>
  <si>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</si>
  <si>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</si>
  <si>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</si>
  <si>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</si>
  <si>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</si>
  <si>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</si>
  <si>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</si>
  <si>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</si>
  <si>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</si>
  <si>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</si>
  <si>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</si>
  <si>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</si>
  <si>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</si>
  <si>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</si>
  <si>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</si>
  <si>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</si>
  <si>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</si>
  <si>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</si>
  <si>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</si>
  <si>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</si>
  <si>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</si>
  <si>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</si>
  <si>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</si>
  <si>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</si>
  <si>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</si>
  <si>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</si>
  <si>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</si>
  <si>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</si>
  <si>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</si>
  <si>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</si>
  <si>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</si>
  <si>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</si>
  <si>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</si>
  <si>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</si>
  <si>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</si>
  <si>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</si>
  <si>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</si>
  <si>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</si>
  <si>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</si>
  <si>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</si>
  <si>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</si>
  <si>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</si>
  <si>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</si>
  <si>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</si>
  <si>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</si>
  <si>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</si>
  <si>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</si>
  <si>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</si>
  <si>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</si>
  <si>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</si>
  <si>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</si>
  <si>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</si>
  <si>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</si>
  <si>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</si>
  <si>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</si>
  <si>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</si>
  <si>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</si>
  <si>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</si>
  <si>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</si>
  <si>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</si>
  <si>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</si>
  <si>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</si>
  <si>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</si>
  <si>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</si>
  <si>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</si>
  <si>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</si>
  <si>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</si>
  <si>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</si>
  <si>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</si>
  <si>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</si>
  <si>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</si>
  <si>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</si>
  <si>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</si>
  <si>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</si>
  <si>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</si>
  <si>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</si>
  <si>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</si>
  <si>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</si>
  <si>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</si>
  <si>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</si>
  <si>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</si>
  <si>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</si>
  <si>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</si>
  <si>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</si>
  <si>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</si>
  <si>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</si>
  <si>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</si>
  <si>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</si>
  <si>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</si>
  <si>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</si>
  <si>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</si>
  <si>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</si>
  <si>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</si>
  <si>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</si>
  <si>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</si>
  <si>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</si>
  <si>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</si>
  <si>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</si>
  <si>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</si>
  <si>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</si>
  <si>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</si>
  <si>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</si>
  <si>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</si>
  <si>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</si>
  <si>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</si>
  <si>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</si>
  <si>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</si>
  <si>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</si>
  <si>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</si>
  <si>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</si>
  <si>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</si>
  <si>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</si>
  <si>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</si>
  <si>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</si>
  <si>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</si>
  <si>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</si>
  <si>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</si>
  <si>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</si>
  <si>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</si>
  <si>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</si>
  <si>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</si>
  <si>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</si>
  <si>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</si>
  <si>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</si>
  <si>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</si>
  <si>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</si>
  <si>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</si>
  <si>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</si>
  <si>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</si>
  <si>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</si>
  <si>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</si>
  <si>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</si>
  <si>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</si>
  <si>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</si>
  <si>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</si>
  <si>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</si>
  <si>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</si>
  <si>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</si>
  <si>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</si>
  <si>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</si>
  <si>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</si>
  <si>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</si>
  <si>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</si>
  <si>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</si>
  <si>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</si>
  <si>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</si>
  <si>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</si>
  <si>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</si>
  <si>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</si>
  <si>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</si>
  <si>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</si>
  <si>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</si>
  <si>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</si>
  <si>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</si>
  <si>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</si>
  <si>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</si>
  <si>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</si>
  <si>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</si>
  <si>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</si>
  <si>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</si>
  <si>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</si>
  <si>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</si>
  <si>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</si>
  <si>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</si>
  <si>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</si>
  <si>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</si>
  <si>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</si>
  <si>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</si>
  <si>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</si>
  <si>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</si>
  <si>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</si>
  <si>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</si>
  <si>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</si>
  <si>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</si>
  <si>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</si>
  <si>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</si>
  <si>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</si>
  <si>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</si>
  <si>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</si>
  <si>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</si>
  <si>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</si>
  <si>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</si>
  <si>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</si>
  <si>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</si>
  <si>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</si>
  <si>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</si>
  <si>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</si>
  <si>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</si>
  <si>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</si>
  <si>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</si>
  <si>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</si>
  <si>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</si>
  <si>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</si>
  <si>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</si>
  <si>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</si>
  <si>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</si>
  <si>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</si>
  <si>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</si>
  <si>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</si>
  <si>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</si>
  <si>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</si>
  <si>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</si>
  <si>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</si>
  <si>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</si>
  <si>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</si>
  <si>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</si>
  <si>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</si>
  <si>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</si>
  <si>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</si>
  <si>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</si>
  <si>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</si>
  <si>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</si>
  <si>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</si>
  <si>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</si>
  <si>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</si>
  <si>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</si>
  <si>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</si>
  <si>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</si>
  <si>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</si>
  <si>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</si>
  <si>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</si>
  <si>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</si>
  <si>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</si>
  <si>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</si>
  <si>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</si>
  <si>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</si>
  <si>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</si>
  <si>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</si>
  <si>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</si>
  <si>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</si>
  <si>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</si>
  <si>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</si>
  <si>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</si>
  <si>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</si>
  <si>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</si>
  <si>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</si>
  <si>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</si>
  <si>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</si>
  <si>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</si>
  <si>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</si>
  <si>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</si>
  <si>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</si>
  <si>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</si>
  <si>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</si>
  <si>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</si>
  <si>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</si>
  <si>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</si>
  <si>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</si>
  <si>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</si>
  <si>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</si>
  <si>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</si>
  <si>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</si>
  <si>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</si>
  <si>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</si>
  <si>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</si>
  <si>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</si>
  <si>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</si>
  <si>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</si>
  <si>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</si>
  <si>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</si>
  <si>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</si>
  <si>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</si>
  <si>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</si>
  <si>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</si>
  <si>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</si>
  <si>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</si>
  <si>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</si>
  <si>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</si>
  <si>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</si>
  <si>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</si>
  <si>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</si>
  <si>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</si>
  <si>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</si>
  <si>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</si>
  <si>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</si>
  <si>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</si>
  <si>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</si>
  <si>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</si>
  <si>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</si>
  <si>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</si>
  <si>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</si>
  <si>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</si>
  <si>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</si>
  <si>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</si>
  <si>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</si>
  <si>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</si>
  <si>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</si>
  <si>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</si>
  <si>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</si>
  <si>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</si>
  <si>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</si>
  <si>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</si>
  <si>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</si>
  <si>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</si>
  <si>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</si>
  <si>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</si>
  <si>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</si>
  <si>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</si>
  <si>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</si>
  <si>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</si>
  <si>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</si>
  <si>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</si>
  <si>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</si>
  <si>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</si>
  <si>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</si>
  <si>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</si>
  <si>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</si>
  <si>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</si>
  <si>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</si>
  <si>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</si>
  <si>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</si>
  <si>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</si>
  <si>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</si>
  <si>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</si>
  <si>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</si>
  <si>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</si>
  <si>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</si>
  <si>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</si>
  <si>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</si>
  <si>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</si>
  <si>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</si>
  <si>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</si>
  <si>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</si>
  <si>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</si>
  <si>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</si>
  <si>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</si>
  <si>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</si>
  <si>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</si>
  <si>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</si>
  <si>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</si>
  <si>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</si>
  <si>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</si>
  <si>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</si>
  <si>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</si>
  <si>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</si>
  <si>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</si>
  <si>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</si>
  <si>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</si>
  <si>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</si>
  <si>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</si>
  <si>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</si>
  <si>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</si>
  <si>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</si>
  <si>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</si>
  <si>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</si>
  <si>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</si>
  <si>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</si>
  <si>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</si>
  <si>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</si>
  <si>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</si>
  <si>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</si>
  <si>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</si>
  <si>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</si>
  <si>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</si>
  <si>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</si>
  <si>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</si>
  <si>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</si>
  <si>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</si>
  <si>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</si>
  <si>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</si>
  <si>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</si>
  <si>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</si>
  <si>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</si>
  <si>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</si>
  <si>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</si>
  <si>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</si>
  <si>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</si>
  <si>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</si>
  <si>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</si>
  <si>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</si>
  <si>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</si>
  <si>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</si>
  <si>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</si>
  <si>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</si>
  <si>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</si>
  <si>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</si>
  <si>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</si>
  <si>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</si>
  <si>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</si>
  <si>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</si>
  <si>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</si>
  <si>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</si>
  <si>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</si>
  <si>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</si>
  <si>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</si>
  <si>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</si>
  <si>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</si>
  <si>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</si>
  <si>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</si>
  <si>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</si>
  <si>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</si>
  <si>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</si>
  <si>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</si>
  <si>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</si>
  <si>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</si>
  <si>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</si>
  <si>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</si>
  <si>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</si>
  <si>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</si>
  <si>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</si>
  <si>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</si>
  <si>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</si>
  <si>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</si>
  <si>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</si>
  <si>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</si>
  <si>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</si>
  <si>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</si>
  <si>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</si>
  <si>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</si>
  <si>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</si>
  <si>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</si>
  <si>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</si>
  <si>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</si>
  <si>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</si>
  <si>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</si>
  <si>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</si>
  <si>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</si>
  <si>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</si>
  <si>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</si>
  <si>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</si>
  <si>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</si>
  <si>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</si>
  <si>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</si>
  <si>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</si>
  <si>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</si>
  <si>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</si>
  <si>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</si>
  <si>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</si>
  <si>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</si>
  <si>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</si>
  <si>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</si>
  <si>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</si>
  <si>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</si>
  <si>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</si>
  <si>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</si>
  <si>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</si>
  <si>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</si>
  <si>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</si>
  <si>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</si>
  <si>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</si>
  <si>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</si>
  <si>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</si>
  <si>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</si>
  <si>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</si>
  <si>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</si>
  <si>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</si>
  <si>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</si>
  <si>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</si>
  <si>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</si>
  <si>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</si>
  <si>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</si>
  <si>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</si>
  <si>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</si>
  <si>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</si>
  <si>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</si>
  <si>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</si>
  <si>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</si>
  <si>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</si>
  <si>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</si>
  <si>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</si>
  <si>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</si>
  <si>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</si>
  <si>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</si>
  <si>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</si>
  <si>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</si>
  <si>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</si>
  <si>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</si>
  <si>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</si>
  <si>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</si>
  <si>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</si>
  <si>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</si>
  <si>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</si>
  <si>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</si>
  <si>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</si>
  <si>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</si>
  <si>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</si>
  <si>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</si>
  <si>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</si>
  <si>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</si>
  <si>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</si>
  <si>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</si>
  <si>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</si>
  <si>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</si>
  <si>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</si>
  <si>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</si>
  <si>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</si>
  <si>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</si>
  <si>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</si>
  <si>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</si>
  <si>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</si>
  <si>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</si>
  <si>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</si>
  <si>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</si>
  <si>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</si>
  <si>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</si>
  <si>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</si>
  <si>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</si>
  <si>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</si>
  <si>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</si>
  <si>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</si>
  <si>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</si>
  <si>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</si>
  <si>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</si>
  <si>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</si>
  <si>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</si>
  <si>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</si>
  <si>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</si>
  <si>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</si>
  <si>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</si>
  <si>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</si>
  <si>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</si>
  <si>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</si>
  <si>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</si>
  <si>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</si>
  <si>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</si>
  <si>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</si>
  <si>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</si>
  <si>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</si>
  <si>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</si>
  <si>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</si>
  <si>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</si>
  <si>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</si>
  <si>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</si>
  <si>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</si>
  <si>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</si>
  <si>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</si>
  <si>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</si>
  <si>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</si>
  <si>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</si>
  <si>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</si>
  <si>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</si>
  <si>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</si>
  <si>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</si>
  <si>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</si>
  <si>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</si>
  <si>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</si>
  <si>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</si>
  <si>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</si>
  <si>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</si>
  <si>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</si>
  <si>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</si>
  <si>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</si>
  <si>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</si>
  <si>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</si>
  <si>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</si>
  <si>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</si>
  <si>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</si>
  <si>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</si>
  <si>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</si>
  <si>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</si>
  <si>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</si>
  <si>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</si>
  <si>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</si>
  <si>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</si>
  <si>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</si>
  <si>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</si>
  <si>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</si>
  <si>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</si>
  <si>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</si>
  <si>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</si>
  <si>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</si>
  <si>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</si>
  <si>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</si>
  <si>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</si>
  <si>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</si>
  <si>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</si>
  <si>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</si>
  <si>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</si>
  <si>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</si>
  <si>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</si>
  <si>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</si>
  <si>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</si>
  <si>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</si>
  <si>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</si>
  <si>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</si>
  <si>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</si>
  <si>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</si>
  <si>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</si>
  <si>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</si>
  <si>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</si>
  <si>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</si>
  <si>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</si>
  <si>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</si>
  <si>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</si>
  <si>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</si>
  <si>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</si>
  <si>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</si>
  <si>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</si>
  <si>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</si>
  <si>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</si>
  <si>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</si>
  <si>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</si>
  <si>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</si>
  <si>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</si>
  <si>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</si>
  <si>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</si>
  <si>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</si>
  <si>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</si>
  <si>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</si>
  <si>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</si>
  <si>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</si>
  <si>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</si>
  <si>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</si>
  <si>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</si>
  <si>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</si>
  <si>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</si>
  <si>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</si>
  <si>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</si>
  <si>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</si>
  <si>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</si>
  <si>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</si>
  <si>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</si>
  <si>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</si>
  <si>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</si>
  <si>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</si>
  <si>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</si>
  <si>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</si>
  <si>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</si>
  <si>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</si>
  <si>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</si>
  <si>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</si>
  <si>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</si>
  <si>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</si>
  <si>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</si>
  <si>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</si>
  <si>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</si>
  <si>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</si>
  <si>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</si>
  <si>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</si>
  <si>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</si>
  <si>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</si>
  <si>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</si>
  <si>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</si>
  <si>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</si>
  <si>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</si>
  <si>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</si>
  <si>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</si>
  <si>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</si>
  <si>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</si>
  <si>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</si>
  <si>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</si>
  <si>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</si>
  <si>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</si>
  <si>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</si>
  <si>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</si>
  <si>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</si>
  <si>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</si>
  <si>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</si>
  <si>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</si>
  <si>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</si>
  <si>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</si>
  <si>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</si>
  <si>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</si>
  <si>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</si>
  <si>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</si>
  <si>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</si>
  <si>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</si>
  <si>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</si>
  <si>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</si>
  <si>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</si>
  <si>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</si>
  <si>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</si>
  <si>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</si>
  <si>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</si>
  <si>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</si>
  <si>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</si>
  <si>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</si>
  <si>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</si>
  <si>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</si>
  <si>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</si>
  <si>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</si>
  <si>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</si>
  <si>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</si>
  <si>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</si>
  <si>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</si>
  <si>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</si>
  <si>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</si>
  <si>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</si>
  <si>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</si>
  <si>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</si>
  <si>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</si>
  <si>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</si>
  <si>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</si>
  <si>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</si>
  <si>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</si>
  <si>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</si>
  <si>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</si>
  <si>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</si>
  <si>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</si>
  <si>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</si>
  <si>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</si>
  <si>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</si>
  <si>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</si>
  <si>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</si>
  <si>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</si>
  <si>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</si>
  <si>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</si>
  <si>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</si>
  <si>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</si>
  <si>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</si>
  <si>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</si>
  <si>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</si>
  <si>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</si>
  <si>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</si>
  <si>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</si>
  <si>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</si>
  <si>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</si>
  <si>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</si>
  <si>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</si>
  <si>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</si>
  <si>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</si>
  <si>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</si>
  <si>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</si>
  <si>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</si>
  <si>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</si>
  <si>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</si>
  <si>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</si>
  <si>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</si>
  <si>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</si>
  <si>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</si>
  <si>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</si>
  <si>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</si>
  <si>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</si>
  <si>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</si>
  <si>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</si>
  <si>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</si>
  <si>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</si>
  <si>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</si>
  <si>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</si>
  <si>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</si>
  <si>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</si>
  <si>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</si>
  <si>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</si>
  <si>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</si>
  <si>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</si>
  <si>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</si>
  <si>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</si>
  <si>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</si>
  <si>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</si>
  <si>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</si>
  <si>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</si>
  <si>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</si>
  <si>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</si>
  <si>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</si>
  <si>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</si>
  <si>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</si>
  <si>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</si>
  <si>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</si>
  <si>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</si>
  <si>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</si>
  <si>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</si>
  <si>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</si>
  <si>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</si>
  <si>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</si>
  <si>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</si>
  <si>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</si>
  <si>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</si>
  <si>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</si>
  <si>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</si>
  <si>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</si>
  <si>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</si>
  <si>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</si>
  <si>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</si>
  <si>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</si>
  <si>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</si>
  <si>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</si>
  <si>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</si>
  <si>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</si>
  <si>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</si>
  <si>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</si>
  <si>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</si>
  <si>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</si>
  <si>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</si>
  <si>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</si>
  <si>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</si>
  <si>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</si>
  <si>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</si>
  <si>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</si>
  <si>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</si>
  <si>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</si>
  <si>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</si>
  <si>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</si>
  <si>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</si>
  <si>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</si>
  <si>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</si>
  <si>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</si>
  <si>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</si>
  <si>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</si>
  <si>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</si>
  <si>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</si>
  <si>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</si>
  <si>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</si>
  <si>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</si>
  <si>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</si>
  <si>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</si>
  <si>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</si>
  <si>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</si>
  <si>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</si>
  <si>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</si>
  <si>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</si>
  <si>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</si>
  <si>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</si>
  <si>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</si>
  <si>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</si>
  <si>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</si>
  <si>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</si>
  <si>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</si>
  <si>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</si>
  <si>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</si>
  <si>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</si>
  <si>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</si>
  <si>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</si>
  <si>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</si>
  <si>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</si>
  <si>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</si>
  <si>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</si>
  <si>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</si>
  <si>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</si>
  <si>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</si>
  <si>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</si>
  <si>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</si>
  <si>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</si>
  <si>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</si>
  <si>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</si>
  <si>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</si>
  <si>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</si>
  <si>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</si>
  <si>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</si>
  <si>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</si>
  <si>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</si>
  <si>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</si>
  <si>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</si>
  <si>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</si>
  <si>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</si>
  <si>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</si>
  <si>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</si>
  <si>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</si>
  <si>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</si>
  <si>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</si>
  <si>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</si>
  <si>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</si>
  <si>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</si>
  <si>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</si>
  <si>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</si>
  <si>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</si>
  <si>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</si>
  <si>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</si>
  <si>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</si>
  <si>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</si>
  <si>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</si>
  <si>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</si>
  <si>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</si>
  <si>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</si>
  <si>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</si>
  <si>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</si>
  <si>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</si>
  <si>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</si>
  <si>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</si>
  <si>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</si>
  <si>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</si>
  <si>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</si>
  <si>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</si>
  <si>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</si>
  <si>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</si>
  <si>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</si>
  <si>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</si>
  <si>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</si>
  <si>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</si>
  <si>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</si>
  <si>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</si>
  <si>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</si>
  <si>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</si>
  <si>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</si>
  <si>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</si>
  <si>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</si>
  <si>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</si>
  <si>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</si>
  <si>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</si>
  <si>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</si>
  <si>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</si>
  <si>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</si>
  <si>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</si>
  <si>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</si>
  <si>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</si>
  <si>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</si>
  <si>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</si>
  <si>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</si>
  <si>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</si>
  <si>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</si>
  <si>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</si>
  <si>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</si>
  <si>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</si>
  <si>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</si>
  <si>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</si>
  <si>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</si>
  <si>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</si>
  <si>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</si>
  <si>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</si>
  <si>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</si>
  <si>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</si>
  <si>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</si>
  <si>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</si>
  <si>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</si>
  <si>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</si>
  <si>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</si>
  <si>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</si>
  <si>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</si>
  <si>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</si>
  <si>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</si>
  <si>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</si>
  <si>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</si>
  <si>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</si>
  <si>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</si>
  <si>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</si>
  <si>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</si>
  <si>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</si>
  <si>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</si>
  <si>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</si>
  <si>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</si>
  <si>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</si>
  <si>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</si>
  <si>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</si>
  <si>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</si>
  <si>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</si>
  <si>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</si>
  <si>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</si>
  <si>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</si>
  <si>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</si>
  <si>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</si>
  <si>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</si>
  <si>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</si>
  <si>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</si>
  <si>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</si>
  <si>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</si>
  <si>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</si>
  <si>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</si>
  <si>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</si>
  <si>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</si>
  <si>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</si>
  <si>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</si>
  <si>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</si>
  <si>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</si>
  <si>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</si>
  <si>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</si>
  <si>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</si>
  <si>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</si>
  <si>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</si>
  <si>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</si>
  <si>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</si>
  <si>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</si>
  <si>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</si>
  <si>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</si>
  <si>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</si>
  <si>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</si>
  <si>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</si>
  <si>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</si>
  <si>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</si>
  <si>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</si>
  <si>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</si>
  <si>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</si>
  <si>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</si>
  <si>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</si>
  <si>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</si>
  <si>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</si>
  <si>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</si>
  <si>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</si>
  <si>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</si>
  <si>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</si>
  <si>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</si>
  <si>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</si>
  <si>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</si>
  <si>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</si>
  <si>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</si>
  <si>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</si>
  <si>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</si>
  <si>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</si>
  <si>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</si>
  <si>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</si>
  <si>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</si>
  <si>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</si>
  <si>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</si>
  <si>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</si>
  <si>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</si>
  <si>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</si>
  <si>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</si>
  <si>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</si>
  <si>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</si>
  <si>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</si>
  <si>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</si>
  <si>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</si>
  <si>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</si>
  <si>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</si>
  <si>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</si>
  <si>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</si>
  <si>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</si>
  <si>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</si>
  <si>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</si>
  <si>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</si>
  <si>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</si>
  <si>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</si>
  <si>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</si>
  <si>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</si>
  <si>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</si>
  <si>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</si>
  <si>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</si>
  <si>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</si>
  <si>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</si>
  <si>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</si>
  <si>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</si>
  <si>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</si>
  <si>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</si>
  <si>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</si>
  <si>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</si>
  <si>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</si>
  <si>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</si>
  <si>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</si>
  <si>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</si>
  <si>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</si>
  <si>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</si>
  <si>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</si>
  <si>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</si>
  <si>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</si>
  <si>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</si>
  <si>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</si>
  <si>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</si>
  <si>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</si>
  <si>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</si>
  <si>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</si>
  <si>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</si>
  <si>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</si>
  <si>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</si>
  <si>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</si>
  <si>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</si>
  <si>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</si>
  <si>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</si>
  <si>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</si>
  <si>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</si>
  <si>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</si>
  <si>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</si>
  <si>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</si>
  <si>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</si>
  <si>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</si>
  <si>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</si>
  <si>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</si>
  <si>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</si>
  <si>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</si>
  <si>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</si>
  <si>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</si>
  <si>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</si>
  <si>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</si>
  <si>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</si>
  <si>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</si>
  <si>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</si>
  <si>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</si>
  <si>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</si>
  <si>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</si>
  <si>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</si>
  <si>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</si>
  <si>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</si>
  <si>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</si>
  <si>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</si>
  <si>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</si>
  <si>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</si>
  <si>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</si>
  <si>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</si>
  <si>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</si>
  <si>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</si>
  <si>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</si>
  <si>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</si>
  <si>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</si>
  <si>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</si>
  <si>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</si>
  <si>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</si>
  <si>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</si>
  <si>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</si>
  <si>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</si>
  <si>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</si>
  <si>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</si>
  <si>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</si>
  <si>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</si>
  <si>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</si>
  <si>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</si>
  <si>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</si>
  <si>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</si>
  <si>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</si>
  <si>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</si>
  <si>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</si>
  <si>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</si>
  <si>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</si>
  <si>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</si>
  <si>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</si>
  <si>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</si>
  <si>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</si>
  <si>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</si>
  <si>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</si>
  <si>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</si>
  <si>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</si>
  <si>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</si>
  <si>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</si>
  <si>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</si>
  <si>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</si>
  <si>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</si>
  <si>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</si>
  <si>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</si>
  <si>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</si>
  <si>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</si>
  <si>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</si>
  <si>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</si>
  <si>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</si>
  <si>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</si>
  <si>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</si>
  <si>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</si>
  <si>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</si>
  <si>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</si>
  <si>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</si>
  <si>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</si>
  <si>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</si>
  <si>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</si>
  <si>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</si>
  <si>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</si>
  <si>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</si>
  <si>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</si>
  <si>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</si>
  <si>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</si>
  <si>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</si>
  <si>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</si>
  <si>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</si>
  <si>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</si>
  <si>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</si>
  <si>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</si>
  <si>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</si>
  <si>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</si>
  <si>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</si>
  <si>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</si>
  <si>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</si>
  <si>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</si>
  <si>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</si>
  <si>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</si>
  <si>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</si>
  <si>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</si>
  <si>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</si>
  <si>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</si>
  <si>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</si>
  <si>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</si>
  <si>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</si>
  <si>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</si>
  <si>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</si>
  <si>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</si>
  <si>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</si>
  <si>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</si>
  <si>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</si>
  <si>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</si>
  <si>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</si>
  <si>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</si>
  <si>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</si>
  <si>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</si>
  <si>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</si>
  <si>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</si>
  <si>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</si>
  <si>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</si>
  <si>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</si>
  <si>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</si>
  <si>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</si>
  <si>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</si>
  <si>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</si>
  <si>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</si>
  <si>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</si>
  <si>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</si>
  <si>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</si>
  <si>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</si>
  <si>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</si>
  <si>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</si>
  <si>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</si>
  <si>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</si>
  <si>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</si>
  <si>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</si>
  <si>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</si>
  <si>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</si>
  <si>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</si>
  <si>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</si>
  <si>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</si>
  <si>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</si>
  <si>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</si>
  <si>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</si>
  <si>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</si>
  <si>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</si>
  <si>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</si>
  <si>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</si>
  <si>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</si>
  <si>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</si>
  <si>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</si>
  <si>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</si>
  <si>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</si>
  <si>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</si>
  <si>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</si>
  <si>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</si>
  <si>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</si>
  <si>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</si>
  <si>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</si>
  <si>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</si>
  <si>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</si>
  <si>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</si>
  <si>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</si>
  <si>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</si>
  <si>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</si>
  <si>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</si>
  <si>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</si>
  <si>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</si>
  <si>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</si>
  <si>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</si>
  <si>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</si>
  <si>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</si>
  <si>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</si>
  <si>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</si>
  <si>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</si>
  <si>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</si>
  <si>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</si>
  <si>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</si>
  <si>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</si>
  <si>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</si>
  <si>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</si>
  <si>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</si>
  <si>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</si>
  <si>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</si>
  <si>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</si>
  <si>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</si>
  <si>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</si>
  <si>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</si>
  <si>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</si>
  <si>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</si>
  <si>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</si>
  <si>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</si>
  <si>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</si>
  <si>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</si>
  <si>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</si>
  <si>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</si>
  <si>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</si>
  <si>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</si>
  <si>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</si>
  <si>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</si>
  <si>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</si>
  <si>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</si>
  <si>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</si>
  <si>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</si>
  <si>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</si>
  <si>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</si>
  <si>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</si>
  <si>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</si>
  <si>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</si>
  <si>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</si>
  <si>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</si>
  <si>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</si>
  <si>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</si>
  <si>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</si>
  <si>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</si>
  <si>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</si>
  <si>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</si>
  <si>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</si>
  <si>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</si>
  <si>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</si>
  <si>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</si>
  <si>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</si>
  <si>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</si>
  <si>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</si>
  <si>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</si>
  <si>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</si>
  <si>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</si>
  <si>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</si>
  <si>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</si>
  <si>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</si>
  <si>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</si>
  <si>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</si>
  <si>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</si>
  <si>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</si>
  <si>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</si>
  <si>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</si>
  <si>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</si>
  <si>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</si>
  <si>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</si>
  <si>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</si>
  <si>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</si>
  <si>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</si>
  <si>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</si>
  <si>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</si>
  <si>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</si>
  <si>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</si>
  <si>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</si>
  <si>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</si>
  <si>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</si>
  <si>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</si>
  <si>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</si>
  <si>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</si>
  <si>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</si>
  <si>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</si>
  <si>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</si>
  <si>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</si>
  <si>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</si>
  <si>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</si>
  <si>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</si>
  <si>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</si>
  <si>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</si>
  <si>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</si>
  <si>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</si>
  <si>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</si>
  <si>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</si>
  <si>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</si>
  <si>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</si>
  <si>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</si>
  <si>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</si>
  <si>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</si>
  <si>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</si>
  <si>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</si>
  <si>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</si>
  <si>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</si>
  <si>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</si>
  <si>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</si>
  <si>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</si>
  <si>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</si>
  <si>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</si>
  <si>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</si>
  <si>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</si>
  <si>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</si>
  <si>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</si>
  <si>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</si>
  <si>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</si>
  <si>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</si>
  <si>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</si>
  <si>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</si>
  <si>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</si>
  <si>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</si>
  <si>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</si>
  <si>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</si>
  <si>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</si>
  <si>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</si>
  <si>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</si>
  <si>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</si>
  <si>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</si>
  <si>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</si>
  <si>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</si>
  <si>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</si>
  <si>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</si>
  <si>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</si>
  <si>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</si>
  <si>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</si>
  <si>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</si>
  <si>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</si>
  <si>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</si>
  <si>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</si>
  <si>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</si>
  <si>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</si>
  <si>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</si>
  <si>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</si>
  <si>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</si>
  <si>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</si>
  <si>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</si>
  <si>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</si>
  <si>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</si>
  <si>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</si>
  <si>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</si>
  <si>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</si>
  <si>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</si>
  <si>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</si>
  <si>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</si>
  <si>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</si>
  <si>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</si>
  <si>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</si>
  <si>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</si>
  <si>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</si>
  <si>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</si>
  <si>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</si>
  <si>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</si>
  <si>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</si>
  <si>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</si>
  <si>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</si>
  <si>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</si>
  <si>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</si>
  <si>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</si>
  <si>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</si>
  <si>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</si>
  <si>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</si>
  <si>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</si>
  <si>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</si>
  <si>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</si>
  <si>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</si>
  <si>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</si>
  <si>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</si>
  <si>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</si>
  <si>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</si>
  <si>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</si>
  <si>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</si>
  <si>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</si>
  <si>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</si>
  <si>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</si>
  <si>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</si>
  <si>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</si>
  <si>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</si>
  <si>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</si>
  <si>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</si>
  <si>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</si>
  <si>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</si>
  <si>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</si>
  <si>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</si>
  <si>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</si>
  <si>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</si>
  <si>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</si>
  <si>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</si>
  <si>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</si>
  <si>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</si>
  <si>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</si>
  <si>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</si>
  <si>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</si>
  <si>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</si>
  <si>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</si>
  <si>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</si>
  <si>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</si>
  <si>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</si>
  <si>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</si>
  <si>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</si>
  <si>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</si>
  <si>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</si>
  <si>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</si>
  <si>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</si>
  <si>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</si>
  <si>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</si>
  <si>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</si>
  <si>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</si>
  <si>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</si>
  <si>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</si>
  <si>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</si>
  <si>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</si>
  <si>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</si>
  <si>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</si>
  <si>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</si>
  <si>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</si>
  <si>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</si>
  <si>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</si>
  <si>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</si>
  <si>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</si>
  <si>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</si>
  <si>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</si>
  <si>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</si>
  <si>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</si>
  <si>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</si>
  <si>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</si>
  <si>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</si>
  <si>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</si>
  <si>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</si>
  <si>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</si>
  <si>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</si>
  <si>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</si>
  <si>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</si>
  <si>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</si>
  <si>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</si>
  <si>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</si>
  <si>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</si>
  <si>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</si>
  <si>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</si>
  <si>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</si>
  <si>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</si>
  <si>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</si>
  <si>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</si>
  <si>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</si>
  <si>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</si>
  <si>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</si>
  <si>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</si>
  <si>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</si>
  <si>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</si>
  <si>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</si>
  <si>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</si>
  <si>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</si>
  <si>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</si>
  <si>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</si>
  <si>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</si>
  <si>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</si>
  <si>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</si>
  <si>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</si>
  <si>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</si>
  <si>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</si>
  <si>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</si>
  <si>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</si>
  <si>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</si>
  <si>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</si>
  <si>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</si>
  <si>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</si>
  <si>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</si>
  <si>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</si>
  <si>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</si>
  <si>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</si>
  <si>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</si>
  <si>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</si>
  <si>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</si>
  <si>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</si>
  <si>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</si>
  <si>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</si>
  <si>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</si>
  <si>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</si>
  <si>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</si>
  <si>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</si>
  <si>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</si>
  <si>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</si>
  <si>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</si>
  <si>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</si>
  <si>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</si>
  <si>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</si>
  <si>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</si>
  <si>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</si>
  <si>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</si>
  <si>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</si>
  <si>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</si>
  <si>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</si>
  <si>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</si>
  <si>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</si>
  <si>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</si>
  <si>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</si>
  <si>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</si>
  <si>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</si>
  <si>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</si>
  <si>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</si>
  <si>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</si>
  <si>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</si>
  <si>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</si>
  <si>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</si>
  <si>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</si>
  <si>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</si>
  <si>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</si>
  <si>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</si>
  <si>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</si>
  <si>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</si>
  <si>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</si>
  <si>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</si>
  <si>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</si>
  <si>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</si>
  <si>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</si>
  <si>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</si>
  <si>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</si>
  <si>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</si>
  <si>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</si>
  <si>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</si>
  <si>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</si>
  <si>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</si>
  <si>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</si>
  <si>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</si>
  <si>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</si>
  <si>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</si>
  <si>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</si>
  <si>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</si>
  <si>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</si>
  <si>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</si>
  <si>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</si>
  <si>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</si>
  <si>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</si>
  <si>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</si>
  <si>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</si>
  <si>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</si>
  <si>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</si>
  <si>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</si>
  <si>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</si>
  <si>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</si>
  <si>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</si>
  <si>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</si>
  <si>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</si>
  <si>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</si>
  <si>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</si>
  <si>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</si>
  <si>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</si>
  <si>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</si>
  <si>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</si>
  <si>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</si>
  <si>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</si>
  <si>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</si>
  <si>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</si>
  <si>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</si>
  <si>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</si>
  <si>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</si>
  <si>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</si>
  <si>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</si>
  <si>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</si>
  <si>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</si>
  <si>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</si>
  <si>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</si>
  <si>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</si>
  <si>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</si>
  <si>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</si>
  <si>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</si>
  <si>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</si>
  <si>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</si>
  <si>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</si>
  <si>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</si>
  <si>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</si>
  <si>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</si>
  <si>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</si>
  <si>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</si>
  <si>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</si>
  <si>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</si>
  <si>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</si>
  <si>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</si>
  <si>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</si>
  <si>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</si>
  <si>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</si>
  <si>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</si>
  <si>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</si>
  <si>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</si>
  <si>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</si>
  <si>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</si>
  <si>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</si>
  <si>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</si>
  <si>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</si>
  <si>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</si>
  <si>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</si>
  <si>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</si>
  <si>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</si>
  <si>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</si>
  <si>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</si>
  <si>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</si>
  <si>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</si>
  <si>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</si>
  <si>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</si>
  <si>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</si>
  <si>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</si>
  <si>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</si>
  <si>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</si>
  <si>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</si>
  <si>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</si>
  <si>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</si>
  <si>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</si>
  <si>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</si>
  <si>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</si>
  <si>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</si>
  <si>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</si>
  <si>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</si>
  <si>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</si>
  <si>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</si>
  <si>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</si>
  <si>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</si>
  <si>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</si>
  <si>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</si>
  <si>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</si>
  <si>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</si>
  <si>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</si>
  <si>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</si>
  <si>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</si>
  <si>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</si>
  <si>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</si>
  <si>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</si>
  <si>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</si>
  <si>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</si>
  <si>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</si>
  <si>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</si>
  <si>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</si>
  <si>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</si>
  <si>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</si>
  <si>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</si>
  <si>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</si>
  <si>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</si>
  <si>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</si>
  <si>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</si>
  <si>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</si>
  <si>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</si>
  <si>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</si>
  <si>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</si>
  <si>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</si>
  <si>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</si>
  <si>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</si>
  <si>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</si>
  <si>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</si>
  <si>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</si>
  <si>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</si>
  <si>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</si>
  <si>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</si>
  <si>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</si>
  <si>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</si>
  <si>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</si>
  <si>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</si>
  <si>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</si>
  <si>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</si>
  <si>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</si>
  <si>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</si>
  <si>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</si>
  <si>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</si>
  <si>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</si>
  <si>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</si>
  <si>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</si>
  <si>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</si>
  <si>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</si>
  <si>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</si>
  <si>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</si>
  <si>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</si>
  <si>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</si>
  <si>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</si>
  <si>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</si>
  <si>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</si>
  <si>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</si>
  <si>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</si>
  <si>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</si>
  <si>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</si>
  <si>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</si>
  <si>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</si>
  <si>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</si>
  <si>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</si>
  <si>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</si>
  <si>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</si>
  <si>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</si>
  <si>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</si>
  <si>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</si>
  <si>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</si>
  <si>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</si>
  <si>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</si>
  <si>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</si>
  <si>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</si>
  <si>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</si>
  <si>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</si>
  <si>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</si>
  <si>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</si>
  <si>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</si>
  <si>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</si>
  <si>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</si>
  <si>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</si>
  <si>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</si>
  <si>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</si>
  <si>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</si>
  <si>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</si>
  <si>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</si>
  <si>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</si>
  <si>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</si>
  <si>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</si>
  <si>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</si>
  <si>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</si>
  <si>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</si>
  <si>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</si>
  <si>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</si>
  <si>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</si>
  <si>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</si>
  <si>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</si>
  <si>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</si>
  <si>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</si>
  <si>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</si>
  <si>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</si>
  <si>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</si>
  <si>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</si>
  <si>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</si>
  <si>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</si>
  <si>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</si>
  <si>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</si>
  <si>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</si>
  <si>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</si>
  <si>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</si>
  <si>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</si>
  <si>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</si>
  <si>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</si>
  <si>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</si>
  <si>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</si>
  <si>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</si>
  <si>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</si>
  <si>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</si>
  <si>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</si>
  <si>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</si>
  <si>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</si>
  <si>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</si>
  <si>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</si>
  <si>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</si>
  <si>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</si>
  <si>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</si>
  <si>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</si>
  <si>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</si>
  <si>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</si>
  <si>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</si>
  <si>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</si>
  <si>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</si>
  <si>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</si>
  <si>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</si>
  <si>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</si>
  <si>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</si>
  <si>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</si>
  <si>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</si>
  <si>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</si>
  <si>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</si>
  <si>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</si>
  <si>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</si>
  <si>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</si>
  <si>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</si>
  <si>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</si>
  <si>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</si>
  <si>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</si>
  <si>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</si>
  <si>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</si>
  <si>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</si>
  <si>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</si>
  <si>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</si>
  <si>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</si>
  <si>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</si>
  <si>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</si>
  <si>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</si>
  <si>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</si>
  <si>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</si>
  <si>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</si>
  <si>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</si>
  <si>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</si>
  <si>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</si>
  <si>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</si>
  <si>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</si>
  <si>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</si>
  <si>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</si>
  <si>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</si>
  <si>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</si>
  <si>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</si>
  <si>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</si>
  <si>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</si>
  <si>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</si>
  <si>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</si>
  <si>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</si>
  <si>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</si>
  <si>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</si>
  <si>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</si>
  <si>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</si>
  <si>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</si>
  <si>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</si>
  <si>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</si>
  <si>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</si>
  <si>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</si>
  <si>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</si>
  <si>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</si>
  <si>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</si>
  <si>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</si>
  <si>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</si>
  <si>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</si>
  <si>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</si>
  <si>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</si>
  <si>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</si>
  <si>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</si>
  <si>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</si>
  <si>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</si>
  <si>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</si>
  <si>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</si>
  <si>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</si>
  <si>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</si>
  <si>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</si>
  <si>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</si>
  <si>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</si>
  <si>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</si>
  <si>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</si>
  <si>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</si>
  <si>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</si>
  <si>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</si>
  <si>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</si>
  <si>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</si>
  <si>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</si>
  <si>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</si>
  <si>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</si>
  <si>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</si>
  <si>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</si>
  <si>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</si>
  <si>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</si>
  <si>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</si>
  <si>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</si>
  <si>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</si>
  <si>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</si>
  <si>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</si>
  <si>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</si>
  <si>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</si>
  <si>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</si>
  <si>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</si>
  <si>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</si>
  <si>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</si>
  <si>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</si>
  <si>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</si>
  <si>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</si>
  <si>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</si>
  <si>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</si>
  <si>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</si>
  <si>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</si>
  <si>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</si>
  <si>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</si>
  <si>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</si>
  <si>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</si>
  <si>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</si>
  <si>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</si>
  <si>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</si>
  <si>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</si>
  <si>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</si>
  <si>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</si>
  <si>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</si>
  <si>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</si>
  <si>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</si>
  <si>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</si>
  <si>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</si>
  <si>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</si>
  <si>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</si>
  <si>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</si>
  <si>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</si>
  <si>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</si>
  <si>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</si>
  <si>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</si>
  <si>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</si>
  <si>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</si>
  <si>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</si>
  <si>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</si>
  <si>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</si>
  <si>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</si>
  <si>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</si>
  <si>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</si>
  <si>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</si>
  <si>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</si>
  <si>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</si>
  <si>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</si>
  <si>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</si>
  <si>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</si>
  <si>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</si>
  <si>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</si>
  <si>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</si>
  <si>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</si>
  <si>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</si>
  <si>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</si>
  <si>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</si>
  <si>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</si>
  <si>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</si>
  <si>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</si>
  <si>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</si>
  <si>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</si>
  <si>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</si>
  <si>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</si>
  <si>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</si>
  <si>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</si>
  <si>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</si>
  <si>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</si>
  <si>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</si>
  <si>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</si>
  <si>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</si>
  <si>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</si>
  <si>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</si>
  <si>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</si>
  <si>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</si>
  <si>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</si>
  <si>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</si>
  <si>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</si>
  <si>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</si>
  <si>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</si>
  <si>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</si>
  <si>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</si>
  <si>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</si>
  <si>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</si>
  <si>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</si>
  <si>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</si>
  <si>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</si>
  <si>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</si>
  <si>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</si>
  <si>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</si>
  <si>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</si>
  <si>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</si>
  <si>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</si>
  <si>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</si>
  <si>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</si>
  <si>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</si>
  <si>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</si>
  <si>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</si>
  <si>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</si>
  <si>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</si>
  <si>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</si>
  <si>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</si>
  <si>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</si>
  <si>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</si>
  <si>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</si>
  <si>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</si>
  <si>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</si>
  <si>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</si>
  <si>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</si>
  <si>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</si>
  <si>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</si>
  <si>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</si>
  <si>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</si>
  <si>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</si>
  <si>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</si>
  <si>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</si>
  <si>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</si>
  <si>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</si>
  <si>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</si>
  <si>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</si>
  <si>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</si>
  <si>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</si>
  <si>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</si>
  <si>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</si>
  <si>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</si>
  <si>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</si>
  <si>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</si>
  <si>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</si>
  <si>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</si>
  <si>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</si>
  <si>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</si>
  <si>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</si>
  <si>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</si>
  <si>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</si>
  <si>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</si>
  <si>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</si>
  <si>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</si>
  <si>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</si>
  <si>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</si>
  <si>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</si>
  <si>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</si>
  <si>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</si>
  <si>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</si>
  <si>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</si>
  <si>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</si>
  <si>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</si>
  <si>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</si>
  <si>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</si>
  <si>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</si>
  <si>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</si>
  <si>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</si>
  <si>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</si>
  <si>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</si>
  <si>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</si>
  <si>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</si>
  <si>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</si>
  <si>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</si>
  <si>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</si>
  <si>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</si>
  <si>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</si>
  <si>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</si>
  <si>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</si>
  <si>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</si>
  <si>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</si>
  <si>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</si>
  <si>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</si>
  <si>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</si>
  <si>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</si>
  <si>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</si>
  <si>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</si>
  <si>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</si>
  <si>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</si>
  <si>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</si>
  <si>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</si>
  <si>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</si>
  <si>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</si>
  <si>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</si>
  <si>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</si>
  <si>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</si>
  <si>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</si>
  <si>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</si>
  <si>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</si>
  <si>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</si>
  <si>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</si>
  <si>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</si>
  <si>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</si>
  <si>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</si>
  <si>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</si>
  <si>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</si>
  <si>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</si>
  <si>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</si>
  <si>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</si>
  <si>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</si>
  <si>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</si>
  <si>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</si>
  <si>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</si>
  <si>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</si>
  <si>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</si>
  <si>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</si>
  <si>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</si>
  <si>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</si>
  <si>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</si>
  <si>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</si>
  <si>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</si>
  <si>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</si>
  <si>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</si>
  <si>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</si>
  <si>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</si>
  <si>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</si>
  <si>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</si>
  <si>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</si>
  <si>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</si>
  <si>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</si>
  <si>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</si>
  <si>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</si>
  <si>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</si>
  <si>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</si>
  <si>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</si>
  <si>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</si>
  <si>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</si>
  <si>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</si>
  <si>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</si>
  <si>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</si>
  <si>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</si>
  <si>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</si>
  <si>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</si>
  <si>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</si>
  <si>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</si>
  <si>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</si>
  <si>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</si>
  <si>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</si>
  <si>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</si>
  <si>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</si>
  <si>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</si>
  <si>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</si>
  <si>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</si>
  <si>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</si>
  <si>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</si>
  <si>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</si>
  <si>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</si>
  <si>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</si>
  <si>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</si>
  <si>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</si>
  <si>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</si>
  <si>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</si>
  <si>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</si>
  <si>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</si>
  <si>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</si>
  <si>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</si>
  <si>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</si>
  <si>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</si>
  <si>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</si>
  <si>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</si>
  <si>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</si>
  <si>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</si>
  <si>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</si>
  <si>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</si>
  <si>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</si>
  <si>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</si>
  <si>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</si>
  <si>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</si>
  <si>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</si>
  <si>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</si>
  <si>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</si>
  <si>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</si>
  <si>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</si>
  <si>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</si>
  <si>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</si>
  <si>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</si>
  <si>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</si>
  <si>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</si>
  <si>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</si>
  <si>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</si>
  <si>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</si>
  <si>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</si>
  <si>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</si>
  <si>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</si>
  <si>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</si>
  <si>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</si>
  <si>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</si>
  <si>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</si>
  <si>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</si>
  <si>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</si>
  <si>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</si>
  <si>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</si>
  <si>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</si>
  <si>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</si>
  <si>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</si>
  <si>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</si>
  <si>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</si>
  <si>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</si>
  <si>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</si>
  <si>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</si>
  <si>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</si>
  <si>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</si>
  <si>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</si>
  <si>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</si>
  <si>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</si>
  <si>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</si>
  <si>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</si>
  <si>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</si>
  <si>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</si>
  <si>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</si>
  <si>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</si>
  <si>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</si>
  <si>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</si>
  <si>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</si>
  <si>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</si>
  <si>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</si>
  <si>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</si>
  <si>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</si>
  <si>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</si>
  <si>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</si>
  <si>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</si>
  <si>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</si>
  <si>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</si>
  <si>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</si>
  <si>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</si>
  <si>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</si>
  <si>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</si>
  <si>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</si>
  <si>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</si>
  <si>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</si>
  <si>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</si>
  <si>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</si>
  <si>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</si>
  <si>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</si>
  <si>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</si>
  <si>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</si>
  <si>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</si>
  <si>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</si>
  <si>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</si>
  <si>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</si>
  <si>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</si>
  <si>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</si>
  <si>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</si>
  <si>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</si>
  <si>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</si>
  <si>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</si>
  <si>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</si>
  <si>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</si>
  <si>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</si>
  <si>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</si>
  <si>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</si>
  <si>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</si>
  <si>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</si>
  <si>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</si>
  <si>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</si>
  <si>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</si>
  <si>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</si>
  <si>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</si>
  <si>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</si>
  <si>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</si>
  <si>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</si>
  <si>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</si>
  <si>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</si>
  <si>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</si>
  <si>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</si>
  <si>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</si>
  <si>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</si>
  <si>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</si>
  <si>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</si>
  <si>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</si>
  <si>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</si>
  <si>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</si>
  <si>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</si>
  <si>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</si>
  <si>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</si>
  <si>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</si>
  <si>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</si>
  <si>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</si>
  <si>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</si>
  <si>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</si>
  <si>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</si>
  <si>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</si>
  <si>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</si>
  <si>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</si>
  <si>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</si>
  <si>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</si>
  <si>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</si>
  <si>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</si>
  <si>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</si>
  <si>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</si>
  <si>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</si>
  <si>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</si>
  <si>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</si>
  <si>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</si>
  <si>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</si>
  <si>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</si>
  <si>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</si>
  <si>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</si>
  <si>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</si>
  <si>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</si>
  <si>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</si>
  <si>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</si>
  <si>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</si>
  <si>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</si>
  <si>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</si>
  <si>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</si>
  <si>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</si>
  <si>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</si>
  <si>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</si>
  <si>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</si>
  <si>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</si>
  <si>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</si>
  <si>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</si>
  <si>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</si>
  <si>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</si>
  <si>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</si>
  <si>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</si>
  <si>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</si>
  <si>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</si>
  <si>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</si>
  <si>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</si>
  <si>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</si>
  <si>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</si>
  <si>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</si>
  <si>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</si>
  <si>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</si>
  <si>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</si>
  <si>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</si>
  <si>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</si>
  <si>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</si>
  <si>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</si>
  <si>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</si>
  <si>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</si>
  <si>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</si>
  <si>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</si>
  <si>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</si>
  <si>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</si>
  <si>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</si>
  <si>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</si>
  <si>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</si>
  <si>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</si>
  <si>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</si>
  <si>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</si>
  <si>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</si>
  <si>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</si>
  <si>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</si>
  <si>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</si>
  <si>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</si>
  <si>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</si>
  <si>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</si>
  <si>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</si>
  <si>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</si>
  <si>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</si>
  <si>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</si>
  <si>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</si>
  <si>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</si>
  <si>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</si>
  <si>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</si>
  <si>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</si>
  <si>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</si>
  <si>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</si>
  <si>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</si>
  <si>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</si>
  <si>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</si>
  <si>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</si>
  <si>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</si>
  <si>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</si>
  <si>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</si>
  <si>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</si>
  <si>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</si>
  <si>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</si>
  <si>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</si>
  <si>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</si>
  <si>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</si>
  <si>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</si>
  <si>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</si>
  <si>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</si>
  <si>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</si>
  <si>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</si>
  <si>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</si>
  <si>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</si>
  <si>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</si>
  <si>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</si>
  <si>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</si>
  <si>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</si>
  <si>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</si>
  <si>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</si>
  <si>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</si>
  <si>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</si>
  <si>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</si>
  <si>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</si>
  <si>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</si>
  <si>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</si>
  <si>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</si>
  <si>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</si>
  <si>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</si>
  <si>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</si>
  <si>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</si>
  <si>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</si>
  <si>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</si>
  <si>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</si>
  <si>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</si>
  <si>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</si>
  <si>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</si>
  <si>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</si>
  <si>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</si>
  <si>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</si>
  <si>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</si>
  <si>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</si>
  <si>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</si>
  <si>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</si>
  <si>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</si>
  <si>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</si>
  <si>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</si>
  <si>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</si>
  <si>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</si>
  <si>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</si>
  <si>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</si>
  <si>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</si>
  <si>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</si>
  <si>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</si>
  <si>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</si>
  <si>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</si>
  <si>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</si>
  <si>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</si>
  <si>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</si>
  <si>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</si>
  <si>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</si>
  <si>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</si>
  <si>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</si>
  <si>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</si>
  <si>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</si>
  <si>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</si>
  <si>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</si>
  <si>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</si>
  <si>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</si>
  <si>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</si>
  <si>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</si>
  <si>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</si>
  <si>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</si>
  <si>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</si>
  <si>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</si>
  <si>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</si>
  <si>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</si>
  <si>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</si>
  <si>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</si>
  <si>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</si>
  <si>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</si>
  <si>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</si>
  <si>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</si>
  <si>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</si>
  <si>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</si>
  <si>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</si>
  <si>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</si>
  <si>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</si>
  <si>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</si>
  <si>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</si>
  <si>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</si>
  <si>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</si>
  <si>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</si>
  <si>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</si>
  <si>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</si>
  <si>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</si>
  <si>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</si>
  <si>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</si>
  <si>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</si>
  <si>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</si>
  <si>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</si>
  <si>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</si>
  <si>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</si>
  <si>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</si>
  <si>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</si>
  <si>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</si>
  <si>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</si>
  <si>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</si>
  <si>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</si>
  <si>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</si>
  <si>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</si>
  <si>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</si>
  <si>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</si>
  <si>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</si>
  <si>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</si>
  <si>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</si>
  <si>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</si>
  <si>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</si>
  <si>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</si>
  <si>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</si>
  <si>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</si>
  <si>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</si>
  <si>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</si>
  <si>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</si>
  <si>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</si>
  <si>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</si>
  <si>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</si>
  <si>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</si>
  <si>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</si>
  <si>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</si>
  <si>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</si>
  <si>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</si>
  <si>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</si>
  <si>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</si>
  <si>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</si>
  <si>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</si>
  <si>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</si>
  <si>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</si>
  <si>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</si>
  <si>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</si>
  <si>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</si>
  <si>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</si>
  <si>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</si>
  <si>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</si>
  <si>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</si>
  <si>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</si>
  <si>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</si>
  <si>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</si>
  <si>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</si>
  <si>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</si>
  <si>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</si>
  <si>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</si>
  <si>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</si>
  <si>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</si>
  <si>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</si>
  <si>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</si>
  <si>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</si>
  <si>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</si>
  <si>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</si>
  <si>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</si>
  <si>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</si>
  <si>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</si>
  <si>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</si>
  <si>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</si>
  <si>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</si>
  <si>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</si>
  <si>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</si>
  <si>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</si>
  <si>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</si>
  <si>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</si>
  <si>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</si>
  <si>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</si>
  <si>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</si>
  <si>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</si>
  <si>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</si>
  <si>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</si>
  <si>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</si>
  <si>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</si>
  <si>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</si>
  <si>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</si>
  <si>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</si>
  <si>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</si>
  <si>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</si>
  <si>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</si>
  <si>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</si>
  <si>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</si>
  <si>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</si>
  <si>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</si>
  <si>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</si>
  <si>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</si>
  <si>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</si>
  <si>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</si>
  <si>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</si>
  <si>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</si>
  <si>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</si>
  <si>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</si>
  <si>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</si>
  <si>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</si>
  <si>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</si>
  <si>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</si>
  <si>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</si>
  <si>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</si>
  <si>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</si>
  <si>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</si>
  <si>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</si>
  <si>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</si>
  <si>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</si>
  <si>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</si>
  <si>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</si>
  <si>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</si>
  <si>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</si>
  <si>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</si>
  <si>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</si>
  <si>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</si>
  <si>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</si>
  <si>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</si>
  <si>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</si>
  <si>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</si>
  <si>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</si>
  <si>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</si>
  <si>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</si>
  <si>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</si>
  <si>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</si>
  <si>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</si>
  <si>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</si>
  <si>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</si>
  <si>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</si>
  <si>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</si>
  <si>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</si>
  <si>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</si>
  <si>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</si>
  <si>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</si>
  <si>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</si>
  <si>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</si>
  <si>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</si>
  <si>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</si>
  <si>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</si>
  <si>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</si>
  <si>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</si>
  <si>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</si>
  <si>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</si>
  <si>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</si>
  <si>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</si>
  <si>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</si>
  <si>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</si>
  <si>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</si>
  <si>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</si>
  <si>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</si>
  <si>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</si>
  <si>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</si>
  <si>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</si>
  <si>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</si>
  <si>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</si>
  <si>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</si>
  <si>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</si>
  <si>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</si>
  <si>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</si>
  <si>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</si>
  <si>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</si>
  <si>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</si>
  <si>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</si>
  <si>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</si>
  <si>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</si>
  <si>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</si>
  <si>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</si>
  <si>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</si>
  <si>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</si>
  <si>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</si>
  <si>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</si>
  <si>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</si>
  <si>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</si>
  <si>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</si>
  <si>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</si>
  <si>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</si>
  <si>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</si>
  <si>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</si>
  <si>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</si>
  <si>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</si>
  <si>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</si>
  <si>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</si>
  <si>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</si>
  <si>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</si>
  <si>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</si>
  <si>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</si>
  <si>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</si>
  <si>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</si>
  <si>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</si>
  <si>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</si>
  <si>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</si>
  <si>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</si>
  <si>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</si>
  <si>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</si>
  <si>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</si>
  <si>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</si>
  <si>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</si>
  <si>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</si>
  <si>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</si>
  <si>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</si>
  <si>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</si>
  <si>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</si>
  <si>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</si>
  <si>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</si>
  <si>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</si>
  <si>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</si>
  <si>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</si>
  <si>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</si>
  <si>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</si>
  <si>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</si>
  <si>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</si>
  <si>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</si>
  <si>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</si>
  <si>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</si>
  <si>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</si>
  <si>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</si>
  <si>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</si>
  <si>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</si>
  <si>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</si>
  <si>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</si>
  <si>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</si>
  <si>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</si>
  <si>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</si>
  <si>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</si>
  <si>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</si>
  <si>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</si>
  <si>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</si>
  <si>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</si>
  <si>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</si>
  <si>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</si>
  <si>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</si>
  <si>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</si>
  <si>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</si>
  <si>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</si>
  <si>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</si>
  <si>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</si>
  <si>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</si>
  <si>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</si>
  <si>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</si>
  <si>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</si>
  <si>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</si>
  <si>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</si>
  <si>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</si>
  <si>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</si>
  <si>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</si>
  <si>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</si>
  <si>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</si>
  <si>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</si>
  <si>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</si>
  <si>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</si>
  <si>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</si>
  <si>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</si>
  <si>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</si>
  <si>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</si>
  <si>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</si>
  <si>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</si>
  <si>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</si>
  <si>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</si>
  <si>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</si>
  <si>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</si>
  <si>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</si>
  <si>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</si>
  <si>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</si>
  <si>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</si>
  <si>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</si>
  <si>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</si>
  <si>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</si>
  <si>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</si>
  <si>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</si>
  <si>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</si>
  <si>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</si>
  <si>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</si>
  <si>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</si>
  <si>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</si>
  <si>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</si>
  <si>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</si>
  <si>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</si>
  <si>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</si>
  <si>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</si>
  <si>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</si>
  <si>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</si>
  <si>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</si>
  <si>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</si>
  <si>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</si>
  <si>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</si>
  <si>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</si>
  <si>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</si>
  <si>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</si>
  <si>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</si>
  <si>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</si>
  <si>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</si>
  <si>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</si>
  <si>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</si>
  <si>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</si>
  <si>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</si>
  <si>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</si>
  <si>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</si>
  <si>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</si>
  <si>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</si>
  <si>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</si>
  <si>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</si>
  <si>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</si>
  <si>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</si>
  <si>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</si>
  <si>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</si>
  <si>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</si>
  <si>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</si>
  <si>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</si>
  <si>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</si>
  <si>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</si>
  <si>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</si>
  <si>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</si>
  <si>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</si>
  <si>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</si>
  <si>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</si>
  <si>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</si>
  <si>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</si>
  <si>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</si>
  <si>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</si>
  <si>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</si>
  <si>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</si>
  <si>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</si>
  <si>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</si>
  <si>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</si>
  <si>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</si>
  <si>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</si>
  <si>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</si>
  <si>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</si>
  <si>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</si>
  <si>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</si>
  <si>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</si>
  <si>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</si>
  <si>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</si>
  <si>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</si>
  <si>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</si>
  <si>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</si>
  <si>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</si>
  <si>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</si>
  <si>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</si>
  <si>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</si>
  <si>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</si>
  <si>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</si>
  <si>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</si>
  <si>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</si>
  <si>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</si>
  <si>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</si>
  <si>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</si>
  <si>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</si>
  <si>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</si>
  <si>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</si>
  <si>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</si>
  <si>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</si>
  <si>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</si>
  <si>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</si>
  <si>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</si>
  <si>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</si>
  <si>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</si>
  <si>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</si>
  <si>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</si>
  <si>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</si>
  <si>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</si>
  <si>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</si>
  <si>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</si>
  <si>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</si>
  <si>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</si>
  <si>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</si>
  <si>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</si>
  <si>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</si>
  <si>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</si>
  <si>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</si>
  <si>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</si>
  <si>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</si>
  <si>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</si>
  <si>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</si>
  <si>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</si>
  <si>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</si>
  <si>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</si>
  <si>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</si>
  <si>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</si>
  <si>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</si>
  <si>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</si>
  <si>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</si>
  <si>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</si>
  <si>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</si>
  <si>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</si>
  <si>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</si>
  <si>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</si>
  <si>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</si>
  <si>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</si>
  <si>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</si>
  <si>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</si>
  <si>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</si>
  <si>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</si>
  <si>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</si>
  <si>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</si>
  <si>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</si>
  <si>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</si>
  <si>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</si>
  <si>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</si>
  <si>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</si>
  <si>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</si>
  <si>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</si>
  <si>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</si>
  <si>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</si>
  <si>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</si>
  <si>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</si>
  <si>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</si>
  <si>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</si>
  <si>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</si>
  <si>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</si>
  <si>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</si>
  <si>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</si>
  <si>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</si>
  <si>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</si>
  <si>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</si>
  <si>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</si>
  <si>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</si>
  <si>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</si>
  <si>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</si>
  <si>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</si>
  <si>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</si>
  <si>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</si>
  <si>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</si>
  <si>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</si>
  <si>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</si>
  <si>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</si>
  <si>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</si>
  <si>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</si>
  <si>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</si>
  <si>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</si>
  <si>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</si>
  <si>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</si>
  <si>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</si>
  <si>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</si>
  <si>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</si>
  <si>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</si>
  <si>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</si>
  <si>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</si>
  <si>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</si>
  <si>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</si>
  <si>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</si>
  <si>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</si>
  <si>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</si>
  <si>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</si>
  <si>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</si>
  <si>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</si>
  <si>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</si>
  <si>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</si>
  <si>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</si>
  <si>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</si>
  <si>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</si>
  <si>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</si>
  <si>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</si>
  <si>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</si>
  <si>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</si>
  <si>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</si>
  <si>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</si>
  <si>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</si>
  <si>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</si>
  <si>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</si>
  <si>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</si>
  <si>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</si>
  <si>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</si>
  <si>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</si>
  <si>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</si>
  <si>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</si>
  <si>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</si>
  <si>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</si>
  <si>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</si>
  <si>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</si>
  <si>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</si>
  <si>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</si>
  <si>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</si>
  <si>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</si>
  <si>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</si>
  <si>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</si>
  <si>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</si>
  <si>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</si>
  <si>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</si>
  <si>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</si>
  <si>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</si>
  <si>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</si>
  <si>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</si>
  <si>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</si>
  <si>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</si>
  <si>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</si>
  <si>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</si>
  <si>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</si>
  <si>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</si>
  <si>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</si>
  <si>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</si>
  <si>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</si>
  <si>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</si>
  <si>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</si>
  <si>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</si>
  <si>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</si>
  <si>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</si>
  <si>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</si>
  <si>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</si>
  <si>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</si>
  <si>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</si>
  <si>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</si>
  <si>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</si>
  <si>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</si>
  <si>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</si>
  <si>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</si>
  <si>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</si>
  <si>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</si>
  <si>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</si>
  <si>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</si>
  <si>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</si>
  <si>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</si>
  <si>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</si>
  <si>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</si>
  <si>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</si>
  <si>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</si>
  <si>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</si>
  <si>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</si>
  <si>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</si>
  <si>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</si>
  <si>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</si>
  <si>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</si>
  <si>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</si>
  <si>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</si>
  <si>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</si>
  <si>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</si>
  <si>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</si>
  <si>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</si>
  <si>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</si>
  <si>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</si>
  <si>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</si>
  <si>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</si>
  <si>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</si>
  <si>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</si>
  <si>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</si>
  <si>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</si>
  <si>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</si>
  <si>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</si>
  <si>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</si>
  <si>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</si>
  <si>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</si>
  <si>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</si>
  <si>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</si>
  <si>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</si>
  <si>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</si>
  <si>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</si>
  <si>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</si>
  <si>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</si>
  <si>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</si>
  <si>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</si>
  <si>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</si>
  <si>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</si>
  <si>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</si>
  <si>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</si>
  <si>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</si>
  <si>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</si>
  <si>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</si>
  <si>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</si>
  <si>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</si>
  <si>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</si>
  <si>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</si>
  <si>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</si>
  <si>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</si>
  <si>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</si>
  <si>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</si>
  <si>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</si>
  <si>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</si>
  <si>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</si>
  <si>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</si>
  <si>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</si>
  <si>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</si>
  <si>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</si>
  <si>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</si>
  <si>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</si>
  <si>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</si>
  <si>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</si>
  <si>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</si>
  <si>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</si>
  <si>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</si>
  <si>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</si>
  <si>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</si>
  <si>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</si>
  <si>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</si>
  <si>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</si>
  <si>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</si>
  <si>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</si>
  <si>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</si>
  <si>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</si>
  <si>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</si>
  <si>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</si>
  <si>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</si>
  <si>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</si>
  <si>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</si>
  <si>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</si>
  <si>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</si>
  <si>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</si>
  <si>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</si>
  <si>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</si>
  <si>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</si>
  <si>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</si>
  <si>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</si>
  <si>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</si>
  <si>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</si>
  <si>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</si>
  <si>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</si>
  <si>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</si>
  <si>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</si>
  <si>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</si>
  <si>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</si>
  <si>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</si>
  <si>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</si>
  <si>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</si>
  <si>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</si>
  <si>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</si>
  <si>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</si>
  <si>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</si>
  <si>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</si>
  <si>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</si>
  <si>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</si>
  <si>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</si>
  <si>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</si>
  <si>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</si>
  <si>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</si>
  <si>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</si>
  <si>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</si>
  <si>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</si>
  <si>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</si>
  <si>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</si>
  <si>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</si>
  <si>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</si>
  <si>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</si>
  <si>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</si>
  <si>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</si>
  <si>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</si>
  <si>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</si>
  <si>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</si>
  <si>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</si>
  <si>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</si>
  <si>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</si>
  <si>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</si>
  <si>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</si>
  <si>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</si>
  <si>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</si>
  <si>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</si>
  <si>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</si>
  <si>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</si>
  <si>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</si>
  <si>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</si>
  <si>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</si>
  <si>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</si>
  <si>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</si>
  <si>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</si>
  <si>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</si>
  <si>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</si>
  <si>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</si>
  <si>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</si>
  <si>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</si>
  <si>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</si>
  <si>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</si>
  <si>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</si>
  <si>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</si>
  <si>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</si>
  <si>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</si>
  <si>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</si>
  <si>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</si>
  <si>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</si>
  <si>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</si>
  <si>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</si>
  <si>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</si>
  <si>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</si>
  <si>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</si>
  <si>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</si>
  <si>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</si>
  <si>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</si>
  <si>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</si>
  <si>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</si>
  <si>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</si>
  <si>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</si>
  <si>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</si>
  <si>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</si>
  <si>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</si>
  <si>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</si>
  <si>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</si>
  <si>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</si>
  <si>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</si>
  <si>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</si>
  <si>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</si>
  <si>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</si>
  <si>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</si>
  <si>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</si>
  <si>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</si>
  <si>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</si>
  <si>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</si>
  <si>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</si>
  <si>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</si>
  <si>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</si>
  <si>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</si>
  <si>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</si>
  <si>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</si>
  <si>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</si>
  <si>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</si>
  <si>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</si>
  <si>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</si>
  <si>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</si>
  <si>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</si>
  <si>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</si>
  <si>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</si>
  <si>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</si>
  <si>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</si>
  <si>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</si>
  <si>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</si>
  <si>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</si>
  <si>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</si>
  <si>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</si>
  <si>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</si>
  <si>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</si>
  <si>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</si>
  <si>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</si>
  <si>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</si>
  <si>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</si>
  <si>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</si>
  <si>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</si>
  <si>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</si>
  <si>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</si>
  <si>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</si>
  <si>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</si>
  <si>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</si>
  <si>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</si>
  <si>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</si>
  <si>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</si>
  <si>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</si>
  <si>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</si>
  <si>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</si>
  <si>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</si>
  <si>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</si>
  <si>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</si>
  <si>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</si>
  <si>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</si>
  <si>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</si>
  <si>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</si>
  <si>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</si>
  <si>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</si>
  <si>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</si>
  <si>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</si>
  <si>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</si>
  <si>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</si>
  <si>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</si>
  <si>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</si>
  <si>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</si>
  <si>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</si>
  <si>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</si>
  <si>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</si>
  <si>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</si>
  <si>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</si>
  <si>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</si>
  <si>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</si>
  <si>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</si>
  <si>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</si>
  <si>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</si>
  <si>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</si>
  <si>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</si>
  <si>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</si>
  <si>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</si>
  <si>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</si>
  <si>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</si>
  <si>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</si>
  <si>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</si>
  <si>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</si>
  <si>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</si>
  <si>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</si>
  <si>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</si>
  <si>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</si>
  <si>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</si>
  <si>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</si>
  <si>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</si>
  <si>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</si>
  <si>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</si>
  <si>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</si>
  <si>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</si>
  <si>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</si>
  <si>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</si>
  <si>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</si>
  <si>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</si>
  <si>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</si>
  <si>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</si>
  <si>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</si>
  <si>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</si>
  <si>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</si>
  <si>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</si>
  <si>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</si>
  <si>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</si>
  <si>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</si>
  <si>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</si>
  <si>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</si>
  <si>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</si>
  <si>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</si>
  <si>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</si>
  <si>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</si>
  <si>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</si>
  <si>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</si>
  <si>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</si>
  <si>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</si>
  <si>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</si>
  <si>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</si>
  <si>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</si>
  <si>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</si>
  <si>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</si>
  <si>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</si>
  <si>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</si>
  <si>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</si>
  <si>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</si>
  <si>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</si>
  <si>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</si>
  <si>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</si>
  <si>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</si>
  <si>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</si>
  <si>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</si>
  <si>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</si>
  <si>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</si>
  <si>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</si>
  <si>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</si>
  <si>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</si>
  <si>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</si>
  <si>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</si>
  <si>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</si>
  <si>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</si>
  <si>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</si>
  <si>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</si>
  <si>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</si>
  <si>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</si>
  <si>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</si>
  <si>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</si>
  <si>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</si>
  <si>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</si>
  <si>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</si>
  <si>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</si>
  <si>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</si>
  <si>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</si>
  <si>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</si>
  <si>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</si>
  <si>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</si>
  <si>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</si>
  <si>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</si>
  <si>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</si>
  <si>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</si>
  <si>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</si>
  <si>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</si>
  <si>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</si>
  <si>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</si>
  <si>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</si>
  <si>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</si>
  <si>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</si>
  <si>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</si>
  <si>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</si>
  <si>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</si>
  <si>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</si>
  <si>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</si>
  <si>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</si>
  <si>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</si>
  <si>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</si>
  <si>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</si>
  <si>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</si>
  <si>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</si>
  <si>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</si>
  <si>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</si>
  <si>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</si>
  <si>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</si>
  <si>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</si>
  <si>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</si>
  <si>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</si>
  <si>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</si>
  <si>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</si>
  <si>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</si>
  <si>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</si>
  <si>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</si>
  <si>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</si>
  <si>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</si>
  <si>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</si>
  <si>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</si>
  <si>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</si>
  <si>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</si>
  <si>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</si>
  <si>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</si>
  <si>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</si>
  <si>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</si>
  <si>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</si>
  <si>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</si>
  <si>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</si>
  <si>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</si>
  <si>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</si>
  <si>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</si>
  <si>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</si>
  <si>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</si>
  <si>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</si>
  <si>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</si>
  <si>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</si>
  <si>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</si>
  <si>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</si>
  <si>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</si>
  <si>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</si>
  <si>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</si>
  <si>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</si>
  <si>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</si>
  <si>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</si>
  <si>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</si>
  <si>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</si>
  <si>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</si>
  <si>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</si>
  <si>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</si>
  <si>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</si>
  <si>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</si>
  <si>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</si>
  <si>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</si>
  <si>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</si>
  <si>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</si>
  <si>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</si>
  <si>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</si>
  <si>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</si>
  <si>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</si>
  <si>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</si>
  <si>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</si>
  <si>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</si>
  <si>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</si>
  <si>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</si>
  <si>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</si>
  <si>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</si>
  <si>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</si>
  <si>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</si>
  <si>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</si>
  <si>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</si>
  <si>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</si>
  <si>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</si>
  <si>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</si>
  <si>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</si>
  <si>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</si>
  <si>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</si>
  <si>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</si>
  <si>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</si>
  <si>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</si>
  <si>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</si>
  <si>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</si>
  <si>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</si>
  <si>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</si>
  <si>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</si>
  <si>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</si>
  <si>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</si>
  <si>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</si>
  <si>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</si>
  <si>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</si>
  <si>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</si>
  <si>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</si>
  <si>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</si>
  <si>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</si>
  <si>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</si>
  <si>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</si>
  <si>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</si>
  <si>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</si>
  <si>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</si>
  <si>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</si>
  <si>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</si>
  <si>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</si>
  <si>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</si>
  <si>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</si>
  <si>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</si>
  <si>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</si>
  <si>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</si>
  <si>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</si>
  <si>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</si>
  <si>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</si>
  <si>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</si>
  <si>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</si>
  <si>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</si>
  <si>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</si>
  <si>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</si>
  <si>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</si>
  <si>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</si>
  <si>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</si>
  <si>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</si>
  <si>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</si>
  <si>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</si>
  <si>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</si>
  <si>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</si>
  <si>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</si>
  <si>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</si>
  <si>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</si>
  <si>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</si>
  <si>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</si>
  <si>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</si>
  <si>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</si>
  <si>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</si>
  <si>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</si>
  <si>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</si>
  <si>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</si>
  <si>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</si>
  <si>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</si>
  <si>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</si>
  <si>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</si>
  <si>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</si>
  <si>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</si>
  <si>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</si>
  <si>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</si>
  <si>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</si>
  <si>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</si>
  <si>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</si>
  <si>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</si>
  <si>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</si>
  <si>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</si>
  <si>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</si>
  <si>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</si>
  <si>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</si>
  <si>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</si>
  <si>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</si>
  <si>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</si>
  <si>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</si>
  <si>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</si>
  <si>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</si>
  <si>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</si>
  <si>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</si>
  <si>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</si>
  <si>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</si>
  <si>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</si>
  <si>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</si>
  <si>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</si>
  <si>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</si>
  <si>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</si>
  <si>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</si>
  <si>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</si>
  <si>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</si>
  <si>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</si>
  <si>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</si>
  <si>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</si>
  <si>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</si>
  <si>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</si>
  <si>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</si>
  <si>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</si>
  <si>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</si>
  <si>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</si>
  <si>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</si>
  <si>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</si>
  <si>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</si>
  <si>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</si>
  <si>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</si>
  <si>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</si>
  <si>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</si>
  <si>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</si>
  <si>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</si>
  <si>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</si>
  <si>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</si>
  <si>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</si>
  <si>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</si>
  <si>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</si>
  <si>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</si>
  <si>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</si>
  <si>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</si>
  <si>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</si>
  <si>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</si>
  <si>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</si>
  <si>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</si>
  <si>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</si>
  <si>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</si>
  <si>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</si>
  <si>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</si>
  <si>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</si>
  <si>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</si>
  <si>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</si>
  <si>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</si>
  <si>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</si>
  <si>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</si>
  <si>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</si>
  <si>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</si>
  <si>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</si>
  <si>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</si>
  <si>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</si>
  <si>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</si>
  <si>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</si>
  <si>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</si>
  <si>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</si>
  <si>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</si>
  <si>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</si>
  <si>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</si>
  <si>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</si>
  <si>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</si>
  <si>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</si>
  <si>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</si>
  <si>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</si>
  <si>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</si>
  <si>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</si>
  <si>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</si>
  <si>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</si>
  <si>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</si>
  <si>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</si>
  <si>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</si>
  <si>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</si>
  <si>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</si>
  <si>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</si>
  <si>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</si>
  <si>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</si>
  <si>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</si>
  <si>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</si>
  <si>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</si>
  <si>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</si>
  <si>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</si>
  <si>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</si>
  <si>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</si>
  <si>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</si>
  <si>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</si>
  <si>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</si>
  <si>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</si>
  <si>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</si>
  <si>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</si>
  <si>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</si>
  <si>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</si>
  <si>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</si>
  <si>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</si>
  <si>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</si>
  <si>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</si>
  <si>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</si>
  <si>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</si>
  <si>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</si>
  <si>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</si>
  <si>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</si>
  <si>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</si>
  <si>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</si>
  <si>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</si>
  <si>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</si>
  <si>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</si>
  <si>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</si>
  <si>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</si>
  <si>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</si>
  <si>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</si>
  <si>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</si>
  <si>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</si>
  <si>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</si>
  <si>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</si>
  <si>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</si>
  <si>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</si>
  <si>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</si>
  <si>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</si>
  <si>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</si>
  <si>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</si>
  <si>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</si>
  <si>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</si>
  <si>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</si>
  <si>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</si>
  <si>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</si>
  <si>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</si>
  <si>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</si>
  <si>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</si>
  <si>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</si>
  <si>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</si>
  <si>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</si>
  <si>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</si>
  <si>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</si>
  <si>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</si>
  <si>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</si>
  <si>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</si>
  <si>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</si>
  <si>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</si>
  <si>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</si>
  <si>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</si>
  <si>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</si>
  <si>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</si>
  <si>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</si>
  <si>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</si>
  <si>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</si>
  <si>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</si>
  <si>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</si>
  <si>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</si>
  <si>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</si>
  <si>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</si>
  <si>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</si>
  <si>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</si>
  <si>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</si>
  <si>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</si>
  <si>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</si>
  <si>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</si>
  <si>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</si>
  <si>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</si>
  <si>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</si>
  <si>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</si>
  <si>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</si>
  <si>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</si>
  <si>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</si>
  <si>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</si>
  <si>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</si>
  <si>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</si>
  <si>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</si>
  <si>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</si>
  <si>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</si>
  <si>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</si>
  <si>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</si>
  <si>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</si>
  <si>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</si>
  <si>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</si>
  <si>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</si>
  <si>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</si>
  <si>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</si>
  <si>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</si>
  <si>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</si>
  <si>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</si>
  <si>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</si>
  <si>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</si>
  <si>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</si>
  <si>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</si>
  <si>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</si>
  <si>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</si>
  <si>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</si>
  <si>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</si>
  <si>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</si>
  <si>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</si>
  <si>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</si>
  <si>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</si>
  <si>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</si>
  <si>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</si>
  <si>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</si>
  <si>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</si>
  <si>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</si>
  <si>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</si>
  <si>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</si>
  <si>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</si>
  <si>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</si>
  <si>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</si>
  <si>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</si>
  <si>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</si>
  <si>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</si>
  <si>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</si>
  <si>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</si>
  <si>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</si>
  <si>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</si>
  <si>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</si>
  <si>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</si>
  <si>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</si>
  <si>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</si>
  <si>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</si>
  <si>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</si>
  <si>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</si>
  <si>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</si>
  <si>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</si>
  <si>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</si>
  <si>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</si>
  <si>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</si>
  <si>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</si>
  <si>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</si>
  <si>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</si>
  <si>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</si>
  <si>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</si>
  <si>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</si>
  <si>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</si>
  <si>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</si>
  <si>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</si>
  <si>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</si>
  <si>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</si>
  <si>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</si>
  <si>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</si>
  <si>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</si>
  <si>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</si>
  <si>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</si>
  <si>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</si>
  <si>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</si>
  <si>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</si>
  <si>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</si>
  <si>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</si>
  <si>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</si>
  <si>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</si>
  <si>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</si>
  <si>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</si>
  <si>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</si>
  <si>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</si>
  <si>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</si>
  <si>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</si>
  <si>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</si>
  <si>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</si>
  <si>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</si>
  <si>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</si>
  <si>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</si>
  <si>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</si>
  <si>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</si>
  <si>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</si>
  <si>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</si>
  <si>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</si>
  <si>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</si>
  <si>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</si>
  <si>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</si>
  <si>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</si>
  <si>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</si>
  <si>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</si>
  <si>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</si>
  <si>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</si>
  <si>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</si>
  <si>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</si>
  <si>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</si>
  <si>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</si>
  <si>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</si>
  <si>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</si>
  <si>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</si>
  <si>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</si>
  <si>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</si>
  <si>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</si>
  <si>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</si>
  <si>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</si>
  <si>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</si>
  <si>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</si>
  <si>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</si>
  <si>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</si>
  <si>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</si>
  <si>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</si>
  <si>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</si>
  <si>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</si>
  <si>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</si>
  <si>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</si>
  <si>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</si>
  <si>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</si>
  <si>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</si>
  <si>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</si>
  <si>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</si>
  <si>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</si>
  <si>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</si>
  <si>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</si>
  <si>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</si>
  <si>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</si>
  <si>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</si>
  <si>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</si>
  <si>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</si>
  <si>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</si>
  <si>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</si>
  <si>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</si>
  <si>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</si>
  <si>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</si>
  <si>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</si>
  <si>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</si>
  <si>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</si>
  <si>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</si>
  <si>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</si>
  <si>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</si>
  <si>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</si>
  <si>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</si>
  <si>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</si>
  <si>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</si>
  <si>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</si>
  <si>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</si>
  <si>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</si>
  <si>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</si>
  <si>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</si>
  <si>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</si>
  <si>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</si>
  <si>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</si>
  <si>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</si>
  <si>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</si>
  <si>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</si>
  <si>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</si>
  <si>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</si>
  <si>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</si>
  <si>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</si>
  <si>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</si>
  <si>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</si>
  <si>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</si>
  <si>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</si>
  <si>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</si>
  <si>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</si>
  <si>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</si>
  <si>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</si>
  <si>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</si>
  <si>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</si>
  <si>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</si>
  <si>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</si>
  <si>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</si>
  <si>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</si>
  <si>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</si>
  <si>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</si>
  <si>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</si>
  <si>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</si>
  <si>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</si>
  <si>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</si>
  <si>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</si>
  <si>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</si>
  <si>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</si>
  <si>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</si>
  <si>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</si>
  <si>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</si>
  <si>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</si>
  <si>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</si>
  <si>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</si>
  <si>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</si>
  <si>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</si>
  <si>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</si>
  <si>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</si>
  <si>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</si>
  <si>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</si>
  <si>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</si>
  <si>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</si>
  <si>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</si>
  <si>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</si>
  <si>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</si>
  <si>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</si>
  <si>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</si>
  <si>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</si>
  <si>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</si>
  <si>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</si>
  <si>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</si>
  <si>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</si>
  <si>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</si>
  <si>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</si>
  <si>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</si>
  <si>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</si>
  <si>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</si>
  <si>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</si>
  <si>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</si>
  <si>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</si>
  <si>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</si>
  <si>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</si>
  <si>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</si>
  <si>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</si>
  <si>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</si>
  <si>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</si>
  <si>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</si>
  <si>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</si>
  <si>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</si>
  <si>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</si>
  <si>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</si>
  <si>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</si>
  <si>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</si>
  <si>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</si>
  <si>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</si>
  <si>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</si>
  <si>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</si>
  <si>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</si>
  <si>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</si>
  <si>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</si>
  <si>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</si>
  <si>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</si>
  <si>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</si>
  <si>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</si>
  <si>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</si>
  <si>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</si>
  <si>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</si>
  <si>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</si>
  <si>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</si>
  <si>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</si>
  <si>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</si>
  <si>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</si>
  <si>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</si>
  <si>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</si>
  <si>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</si>
  <si>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</si>
  <si>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</si>
  <si>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</si>
  <si>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</si>
  <si>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</si>
  <si>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</si>
  <si>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</si>
  <si>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</si>
  <si>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</si>
  <si>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</si>
  <si>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</si>
  <si>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</si>
  <si>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</si>
  <si>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</si>
  <si>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</si>
  <si>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</si>
  <si>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</si>
  <si>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</si>
  <si>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</si>
  <si>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</si>
  <si>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</si>
  <si>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</si>
  <si>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</si>
  <si>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</si>
  <si>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</si>
  <si>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</si>
  <si>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</si>
  <si>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</si>
  <si>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</si>
  <si>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</si>
  <si>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</si>
  <si>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</si>
  <si>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</si>
  <si>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</si>
  <si>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</si>
  <si>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</si>
  <si>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</si>
  <si>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</si>
  <si>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</si>
  <si>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</si>
  <si>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</si>
  <si>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</si>
  <si>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</si>
  <si>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</si>
  <si>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</si>
  <si>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</si>
  <si>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</si>
  <si>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</si>
  <si>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</si>
  <si>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</si>
  <si>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</si>
  <si>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</si>
  <si>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</si>
  <si>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</si>
  <si>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</si>
  <si>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</si>
  <si>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</si>
  <si>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</si>
  <si>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</si>
  <si>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</si>
  <si>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</si>
  <si>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</si>
  <si>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</si>
  <si>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</si>
  <si>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</si>
  <si>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</si>
  <si>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</si>
  <si>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</si>
  <si>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</si>
  <si>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</si>
  <si>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</si>
  <si>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</si>
  <si>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</si>
  <si>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</si>
  <si>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</si>
  <si>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</si>
  <si>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</si>
  <si>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</si>
  <si>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</si>
  <si>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</si>
  <si>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</si>
  <si>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</si>
  <si>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</si>
  <si>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</si>
  <si>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</si>
  <si>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</si>
  <si>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</si>
  <si>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</si>
  <si>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</si>
  <si>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</si>
  <si>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</si>
  <si>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</si>
  <si>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</si>
  <si>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</si>
  <si>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</si>
  <si>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</si>
  <si>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</si>
  <si>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</si>
  <si>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</si>
  <si>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</si>
  <si>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</si>
  <si>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</si>
  <si>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</si>
  <si>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</si>
  <si>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</si>
  <si>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</si>
  <si>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</si>
  <si>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</si>
  <si>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</si>
  <si>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</si>
  <si>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</si>
  <si>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</si>
  <si>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</si>
  <si>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</si>
  <si>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</si>
  <si>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</si>
  <si>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</si>
  <si>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</si>
  <si>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</si>
  <si>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</si>
  <si>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</si>
  <si>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</si>
  <si>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</si>
  <si>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</si>
  <si>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</si>
  <si>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</si>
  <si>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</si>
  <si>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</si>
  <si>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</si>
  <si>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</si>
  <si>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</si>
  <si>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</si>
  <si>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</si>
  <si>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</si>
  <si>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</si>
  <si>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</si>
  <si>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</si>
  <si>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</si>
  <si>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</si>
  <si>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</si>
  <si>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</si>
  <si>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</si>
  <si>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</si>
  <si>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</si>
  <si>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</si>
  <si>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</si>
  <si>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</si>
  <si>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</si>
  <si>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</si>
  <si>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</si>
  <si>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</si>
  <si>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</si>
  <si>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</si>
  <si>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</si>
  <si>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</si>
  <si>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</si>
  <si>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</si>
  <si>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</si>
  <si>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</si>
  <si>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</si>
  <si>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</si>
  <si>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</si>
  <si>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</si>
  <si>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</si>
  <si>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</si>
  <si>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</si>
  <si>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</si>
  <si>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</si>
  <si>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</si>
  <si>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</si>
  <si>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</si>
  <si>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</si>
  <si>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</si>
  <si>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</si>
  <si>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</si>
  <si>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</si>
  <si>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</si>
  <si>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</si>
  <si>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</si>
  <si>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</si>
  <si>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</si>
  <si>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</si>
  <si>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</si>
  <si>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</si>
  <si>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</si>
  <si>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</si>
  <si>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</si>
  <si>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</si>
  <si>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</si>
  <si>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</si>
  <si>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</si>
  <si>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</si>
  <si>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</si>
  <si>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</si>
  <si>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</si>
  <si>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</si>
  <si>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</si>
  <si>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</si>
  <si>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</si>
  <si>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</si>
  <si>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</si>
  <si>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</si>
  <si>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</si>
  <si>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</si>
  <si>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</si>
  <si>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</si>
  <si>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</si>
  <si>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</si>
  <si>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</si>
  <si>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</si>
  <si>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</si>
  <si>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</si>
  <si>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</si>
  <si>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</si>
  <si>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</si>
  <si>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</si>
  <si>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</si>
  <si>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</si>
  <si>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</si>
  <si>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</si>
  <si>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</si>
  <si>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</si>
  <si>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</si>
  <si>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</si>
  <si>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</si>
  <si>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</si>
  <si>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</si>
  <si>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</si>
  <si>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</si>
  <si>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</si>
  <si>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</si>
  <si>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</si>
  <si>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</si>
  <si>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</si>
  <si>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</si>
  <si>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</si>
  <si>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</si>
  <si>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</si>
  <si>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</si>
  <si>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</si>
  <si>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</si>
  <si>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</si>
  <si>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</si>
  <si>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</si>
  <si>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</si>
  <si>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</si>
  <si>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</si>
  <si>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</si>
  <si>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</si>
  <si>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</si>
  <si>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</si>
  <si>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</si>
  <si>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</si>
  <si>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</si>
  <si>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</si>
  <si>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</si>
  <si>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</si>
  <si>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</si>
  <si>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</si>
  <si>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</si>
  <si>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</si>
  <si>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</si>
  <si>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</si>
  <si>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</si>
  <si>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</si>
  <si>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</si>
  <si>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</si>
  <si>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</si>
  <si>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</si>
  <si>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</si>
  <si>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</si>
  <si>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</si>
  <si>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</si>
  <si>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</si>
  <si>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</si>
  <si>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</si>
  <si>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</si>
  <si>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</si>
  <si>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</si>
  <si>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</si>
  <si>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</si>
  <si>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</si>
  <si>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</si>
  <si>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</si>
  <si>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</si>
  <si>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</si>
  <si>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</si>
  <si>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</si>
  <si>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</si>
  <si>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</si>
  <si>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</si>
  <si>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</si>
  <si>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</si>
  <si>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</si>
  <si>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</si>
  <si>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</si>
  <si>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</si>
  <si>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</si>
  <si>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</si>
  <si>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</si>
  <si>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</si>
  <si>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</si>
  <si>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</si>
  <si>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</si>
  <si>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</si>
  <si>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</si>
  <si>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</si>
  <si>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</si>
  <si>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</si>
  <si>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</si>
  <si>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</si>
  <si>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</si>
  <si>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</si>
  <si>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</si>
  <si>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</si>
  <si>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</si>
  <si>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</si>
  <si>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</si>
  <si>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</si>
  <si>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</si>
  <si>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</si>
  <si>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</si>
  <si>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</si>
  <si>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</si>
  <si>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</si>
  <si>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</si>
  <si>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</si>
  <si>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</si>
  <si>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</si>
  <si>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</si>
  <si>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</si>
  <si>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</si>
  <si>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</si>
  <si>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</si>
  <si>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</si>
  <si>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</si>
  <si>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</si>
  <si>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</si>
  <si>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</si>
  <si>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</si>
  <si>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</si>
  <si>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</si>
  <si>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</si>
  <si>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</si>
  <si>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</si>
  <si>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</si>
  <si>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</si>
  <si>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</si>
  <si>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</si>
  <si>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</si>
  <si>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</si>
  <si>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</si>
  <si>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</si>
  <si>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</si>
  <si>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</si>
  <si>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</si>
  <si>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</si>
  <si>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</si>
  <si>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</si>
  <si>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</si>
  <si>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</si>
  <si>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</si>
  <si>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</si>
  <si>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</si>
  <si>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</si>
  <si>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</si>
  <si>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</si>
  <si>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</si>
  <si>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</si>
  <si>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</si>
  <si>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</si>
  <si>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</si>
  <si>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</si>
  <si>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</si>
  <si>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</si>
  <si>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</si>
  <si>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</si>
  <si>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</si>
  <si>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</si>
  <si>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</si>
  <si>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</si>
  <si>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</si>
  <si>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</si>
  <si>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</si>
  <si>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</si>
  <si>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</si>
  <si>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</si>
  <si>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</si>
  <si>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</si>
  <si>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</si>
  <si>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</si>
  <si>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</si>
  <si>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</si>
  <si>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</si>
  <si>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</si>
  <si>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</si>
  <si>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</si>
  <si>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</si>
  <si>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</si>
  <si>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</si>
  <si>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</si>
  <si>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</si>
  <si>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</si>
  <si>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</si>
  <si>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</si>
  <si>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</si>
  <si>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</si>
  <si>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</si>
  <si>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</si>
  <si>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</si>
  <si>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</si>
  <si>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</si>
  <si>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</si>
  <si>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</si>
  <si>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</si>
  <si>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</si>
  <si>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</si>
  <si>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</si>
  <si>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</si>
  <si>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</si>
  <si>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</si>
  <si>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</si>
  <si>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</si>
  <si>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</si>
  <si>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</si>
  <si>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</si>
  <si>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</si>
  <si>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</si>
  <si>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</si>
  <si>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</si>
  <si>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</si>
  <si>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</si>
  <si>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</si>
  <si>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</si>
  <si>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</si>
  <si>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</si>
  <si>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</si>
  <si>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</si>
  <si>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</si>
  <si>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</si>
  <si>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</si>
  <si>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</si>
  <si>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</si>
  <si>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</si>
  <si>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</si>
  <si>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</si>
  <si>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</si>
  <si>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</si>
  <si>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</si>
  <si>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</si>
  <si>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</si>
  <si>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</si>
  <si>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</si>
  <si>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</si>
  <si>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</si>
  <si>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</si>
  <si>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</si>
  <si>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</si>
  <si>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</si>
  <si>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</si>
  <si>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</si>
  <si>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</si>
  <si>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</si>
  <si>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</si>
  <si>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</si>
  <si>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</si>
  <si>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</si>
  <si>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</si>
  <si>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</si>
  <si>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</si>
  <si>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</si>
  <si>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</si>
  <si>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</si>
  <si>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</si>
  <si>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</si>
  <si>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</si>
  <si>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</si>
  <si>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</si>
  <si>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</si>
  <si>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</si>
  <si>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</si>
  <si>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</si>
  <si>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</si>
  <si>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</si>
  <si>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</si>
  <si>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</si>
  <si>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</si>
  <si>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</si>
  <si>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</si>
  <si>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</si>
  <si>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</si>
  <si>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</si>
  <si>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</si>
  <si>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</si>
  <si>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</si>
  <si>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</si>
  <si>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</si>
  <si>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</si>
  <si>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</si>
  <si>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</si>
  <si>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</si>
  <si>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</si>
  <si>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</si>
  <si>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</si>
  <si>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</si>
  <si>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</si>
  <si>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</si>
  <si>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</si>
  <si>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</si>
  <si>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</si>
  <si>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</si>
  <si>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</si>
  <si>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</si>
  <si>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</si>
  <si>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</si>
  <si>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</si>
  <si>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</si>
  <si>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</si>
  <si>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</si>
  <si>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</si>
  <si>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</si>
  <si>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</si>
  <si>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</si>
  <si>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</si>
  <si>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</si>
  <si>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</si>
  <si>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</si>
  <si>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</si>
  <si>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</si>
  <si>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</si>
  <si>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</si>
  <si>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</si>
  <si>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</si>
  <si>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</si>
  <si>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</si>
  <si>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</si>
  <si>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</si>
  <si>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</si>
  <si>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</si>
  <si>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</si>
  <si>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</si>
  <si>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</si>
  <si>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</si>
  <si>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</si>
  <si>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</si>
  <si>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</si>
  <si>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</si>
  <si>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</si>
  <si>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</si>
  <si>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</si>
  <si>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</si>
  <si>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</si>
  <si>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</si>
  <si>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</si>
  <si>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</si>
  <si>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</si>
  <si>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</si>
  <si>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</si>
  <si>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</si>
  <si>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</si>
  <si>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</si>
  <si>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</si>
  <si>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</si>
  <si>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</si>
  <si>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</si>
  <si>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</si>
  <si>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</si>
  <si>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</si>
  <si>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</si>
  <si>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</si>
  <si>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</si>
  <si>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</si>
  <si>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</si>
  <si>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</si>
  <si>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</si>
  <si>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</si>
  <si>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</si>
  <si>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</si>
  <si>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</si>
  <si>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</si>
  <si>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</si>
  <si>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</si>
  <si>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</si>
  <si>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</si>
  <si>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</si>
  <si>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</si>
  <si>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</si>
  <si>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</si>
  <si>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</si>
  <si>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</si>
  <si>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</si>
  <si>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</si>
  <si>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</si>
  <si>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</si>
  <si>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</si>
  <si>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</si>
  <si>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</si>
  <si>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</si>
  <si>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</si>
  <si>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</si>
  <si>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</si>
  <si>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</si>
  <si>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</si>
  <si>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</si>
  <si>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</si>
  <si>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</si>
  <si>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</si>
  <si>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</si>
  <si>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</si>
  <si>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</si>
  <si>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</si>
  <si>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</si>
  <si>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</si>
  <si>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</si>
  <si>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</si>
  <si>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</si>
  <si>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</si>
  <si>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</si>
  <si>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</si>
  <si>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</si>
  <si>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</si>
  <si>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</si>
  <si>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</si>
  <si>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</si>
  <si>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</si>
  <si>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</si>
  <si>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</si>
  <si>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</si>
  <si>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</si>
  <si>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</si>
  <si>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</si>
  <si>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</si>
  <si>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</si>
  <si>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</si>
  <si>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</si>
  <si>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</si>
  <si>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</si>
  <si>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</si>
  <si>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</si>
  <si>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</si>
  <si>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</si>
  <si>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</si>
  <si>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</si>
  <si>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</si>
  <si>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</si>
  <si>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</si>
  <si>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</si>
  <si>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</si>
  <si>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</si>
  <si>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</si>
  <si>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</si>
  <si>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</si>
  <si>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</si>
  <si>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</si>
  <si>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</si>
  <si>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</si>
  <si>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</si>
  <si>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</si>
  <si>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</si>
  <si>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</si>
  <si>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</si>
  <si>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</si>
  <si>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</si>
  <si>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</si>
  <si>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</si>
  <si>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</si>
  <si>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</si>
  <si>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</si>
  <si>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</si>
  <si>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</si>
  <si>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</si>
  <si>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</si>
  <si>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</si>
  <si>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</si>
  <si>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</si>
  <si>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</si>
  <si>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</si>
  <si>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</si>
  <si>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</si>
  <si>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</si>
  <si>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</si>
  <si>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</si>
  <si>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</si>
  <si>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</si>
  <si>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</si>
  <si>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</si>
  <si>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</si>
  <si>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</si>
  <si>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</si>
  <si>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</si>
  <si>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</si>
  <si>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</si>
  <si>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</si>
  <si>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</si>
  <si>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</si>
  <si>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</si>
  <si>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</si>
  <si>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</si>
  <si>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</si>
  <si>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</si>
  <si>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</si>
  <si>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</si>
  <si>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</si>
  <si>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</si>
  <si>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</si>
  <si>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</si>
  <si>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</si>
  <si>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</si>
  <si>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</si>
  <si>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</si>
  <si>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</si>
  <si>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</si>
  <si>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</si>
  <si>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</si>
  <si>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</si>
  <si>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</si>
  <si>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</si>
  <si>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</si>
  <si>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</si>
  <si>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</si>
  <si>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</si>
  <si>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</si>
  <si>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</si>
  <si>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</si>
  <si>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</si>
  <si>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</si>
  <si>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</si>
  <si>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</si>
  <si>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</si>
  <si>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</si>
  <si>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</si>
  <si>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</si>
  <si>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</si>
  <si>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</si>
  <si>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</si>
  <si>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</si>
  <si>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</si>
  <si>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</si>
  <si>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</si>
  <si>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</si>
  <si>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</si>
  <si>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</si>
  <si>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</si>
  <si>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</si>
  <si>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</si>
  <si>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</si>
  <si>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</si>
  <si>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</si>
  <si>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</si>
  <si>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</si>
  <si>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</si>
  <si>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</si>
  <si>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</si>
  <si>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</si>
  <si>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</si>
  <si>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</si>
  <si>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</si>
  <si>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</si>
  <si>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</si>
  <si>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</si>
  <si>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</si>
  <si>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</si>
  <si>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</si>
  <si>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</si>
  <si>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</si>
  <si>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</si>
  <si>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</si>
  <si>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</si>
  <si>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</si>
  <si>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</si>
  <si>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</si>
  <si>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</si>
  <si>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</si>
  <si>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</si>
  <si>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</si>
  <si>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</si>
  <si>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</si>
  <si>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</si>
  <si>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</si>
  <si>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</si>
  <si>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</si>
  <si>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</si>
  <si>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</si>
  <si>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</si>
  <si>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</si>
  <si>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</si>
  <si>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</si>
  <si>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</si>
  <si>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</si>
  <si>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</si>
  <si>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</si>
  <si>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</si>
  <si>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</si>
  <si>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</si>
  <si>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</si>
  <si>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</si>
  <si>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</si>
  <si>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</si>
  <si>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</si>
  <si>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</si>
  <si>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</si>
  <si>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</si>
  <si>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</si>
  <si>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</si>
  <si>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</si>
  <si>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</si>
  <si>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</si>
  <si>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</si>
  <si>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</si>
  <si>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</si>
  <si>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</si>
  <si>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</si>
  <si>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</si>
  <si>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</si>
  <si>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</si>
  <si>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</si>
  <si>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</si>
  <si>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</si>
  <si>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</si>
  <si>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</si>
  <si>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</si>
  <si>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</si>
  <si>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</si>
  <si>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</si>
  <si>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</si>
  <si>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</si>
  <si>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</si>
  <si>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</si>
  <si>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</si>
  <si>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</si>
  <si>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</si>
  <si>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</si>
  <si>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</si>
  <si>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</si>
  <si>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</si>
  <si>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</si>
  <si>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</si>
  <si>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</si>
  <si>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</si>
  <si>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</si>
  <si>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</si>
  <si>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</si>
  <si>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</si>
  <si>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</si>
  <si>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</si>
  <si>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</si>
  <si>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</si>
  <si>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</si>
  <si>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</si>
  <si>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</si>
  <si>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</si>
  <si>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</si>
  <si>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</si>
  <si>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</si>
  <si>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</si>
  <si>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</si>
  <si>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</si>
  <si>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</si>
  <si>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</si>
  <si>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</si>
  <si>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</si>
  <si>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</si>
  <si>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</si>
  <si>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</si>
  <si>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</si>
  <si>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</si>
  <si>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</si>
  <si>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</si>
  <si>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</si>
  <si>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</si>
  <si>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</si>
  <si>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</si>
  <si>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</si>
  <si>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</si>
  <si>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</si>
  <si>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</si>
  <si>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</si>
  <si>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</si>
  <si>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</si>
  <si>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</si>
  <si>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</si>
  <si>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</si>
  <si>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</si>
  <si>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</si>
  <si>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</si>
  <si>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</si>
  <si>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</si>
  <si>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</si>
  <si>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</si>
  <si>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</si>
  <si>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</si>
  <si>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</si>
  <si>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</si>
  <si>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</si>
  <si>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</si>
  <si>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</si>
  <si>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</si>
  <si>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</si>
  <si>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</si>
  <si>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</si>
  <si>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</si>
  <si>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</si>
  <si>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</si>
  <si>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</si>
  <si>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</si>
  <si>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</si>
  <si>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</si>
  <si>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</si>
  <si>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</si>
  <si>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</si>
  <si>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</si>
  <si>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</si>
  <si>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</si>
  <si>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</si>
  <si>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</si>
  <si>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</si>
  <si>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</si>
  <si>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</si>
  <si>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</si>
  <si>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</si>
  <si>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</si>
  <si>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</si>
  <si>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</si>
  <si>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</si>
  <si>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</si>
  <si>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</si>
  <si>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</si>
  <si>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</si>
  <si>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</si>
  <si>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</si>
  <si>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</si>
  <si>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</si>
  <si>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</si>
  <si>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</si>
  <si>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</si>
  <si>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</si>
  <si>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</si>
  <si>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</si>
  <si>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</si>
  <si>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</si>
  <si>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</si>
  <si>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</si>
  <si>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</si>
  <si>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</si>
  <si>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</si>
  <si>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</si>
  <si>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</si>
  <si>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</si>
  <si>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</si>
  <si>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</si>
  <si>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</si>
  <si>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</si>
  <si>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</si>
  <si>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</si>
  <si>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</si>
  <si>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</si>
  <si>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</si>
  <si>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</si>
  <si>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</si>
  <si>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</si>
  <si>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</si>
  <si>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</si>
  <si>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</si>
  <si>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</si>
  <si>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</si>
  <si>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</si>
  <si>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</si>
  <si>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</si>
  <si>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</si>
  <si>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</si>
  <si>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</si>
  <si>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</si>
  <si>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</si>
  <si>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</si>
  <si>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</si>
  <si>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</si>
  <si>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</si>
  <si>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</si>
  <si>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</si>
  <si>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</si>
  <si>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</si>
  <si>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</si>
  <si>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</si>
  <si>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</si>
  <si>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</si>
  <si>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</si>
  <si>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</si>
  <si>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</si>
  <si>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</si>
  <si>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</si>
  <si>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</si>
  <si>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</si>
  <si>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</si>
  <si>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</si>
  <si>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</si>
  <si>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</si>
  <si>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</si>
  <si>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</si>
  <si>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</si>
  <si>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</si>
  <si>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</si>
  <si>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</si>
  <si>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</si>
  <si>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</si>
  <si>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</si>
  <si>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</si>
  <si>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</si>
  <si>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</si>
  <si>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</si>
  <si>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</si>
  <si>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</si>
  <si>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</si>
  <si>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</si>
  <si>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</si>
  <si>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</si>
  <si>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</si>
  <si>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</si>
  <si>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</si>
  <si>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</si>
  <si>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</si>
  <si>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</si>
  <si>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</si>
  <si>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</si>
  <si>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</si>
  <si>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</si>
  <si>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</si>
  <si>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</si>
  <si>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</si>
  <si>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</si>
  <si>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</si>
  <si>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</si>
  <si>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</si>
  <si>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</si>
  <si>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</si>
  <si>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</si>
  <si>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</si>
  <si>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</si>
  <si>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</si>
  <si>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</si>
  <si>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</si>
  <si>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</si>
  <si>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</si>
  <si>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</si>
  <si>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</si>
  <si>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</si>
  <si>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</si>
  <si>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</si>
  <si>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</si>
  <si>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</si>
  <si>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</si>
  <si>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</si>
  <si>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</si>
  <si>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</si>
  <si>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</si>
  <si>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</si>
  <si>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</si>
  <si>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</si>
  <si>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</si>
  <si>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</si>
  <si>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</si>
  <si>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</si>
  <si>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</si>
  <si>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</si>
  <si>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</si>
  <si>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</si>
  <si>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</si>
  <si>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</si>
  <si>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</si>
  <si>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</si>
  <si>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</si>
  <si>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</si>
  <si>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</si>
  <si>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</si>
  <si>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</si>
  <si>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</si>
  <si>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</si>
  <si>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</si>
  <si>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</si>
  <si>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</si>
  <si>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</si>
  <si>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</si>
  <si>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</si>
  <si>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</si>
  <si>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</si>
  <si>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</si>
  <si>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</si>
  <si>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</si>
  <si>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</si>
  <si>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</si>
  <si>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</si>
  <si>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</si>
  <si>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</si>
  <si>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</si>
  <si>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</si>
  <si>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</si>
  <si>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</si>
  <si>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</si>
  <si>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</si>
  <si>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</si>
  <si>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</si>
  <si>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</si>
  <si>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</si>
  <si>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</si>
  <si>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</si>
  <si>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</si>
  <si>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</si>
  <si>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</si>
  <si>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</si>
  <si>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</si>
  <si>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</si>
  <si>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</si>
  <si>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</si>
  <si>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</si>
  <si>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</si>
  <si>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</si>
  <si>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</si>
  <si>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</si>
  <si>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</si>
  <si>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</si>
  <si>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</si>
  <si>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</si>
  <si>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</si>
  <si>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</si>
  <si>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</si>
  <si>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</si>
  <si>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</si>
  <si>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</si>
  <si>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</si>
  <si>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</si>
  <si>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</si>
  <si>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</si>
  <si>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</si>
  <si>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</si>
  <si>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</si>
  <si>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</si>
  <si>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</si>
  <si>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</si>
  <si>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</si>
  <si>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</si>
  <si>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</si>
  <si>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</si>
  <si>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</si>
  <si>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</si>
  <si>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</si>
  <si>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</si>
  <si>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</si>
  <si>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</si>
  <si>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</si>
  <si>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</si>
  <si>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</si>
  <si>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</si>
  <si>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</si>
  <si>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</si>
  <si>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</si>
  <si>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</si>
  <si>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</si>
  <si>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</si>
  <si>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</si>
  <si>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</si>
  <si>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</si>
  <si>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</si>
  <si>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</si>
  <si>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</si>
  <si>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</si>
  <si>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</si>
  <si>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</si>
  <si>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</si>
  <si>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</si>
  <si>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</si>
  <si>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</si>
  <si>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</si>
  <si>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</si>
  <si>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</si>
  <si>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</si>
  <si>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</si>
  <si>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</si>
  <si>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</si>
  <si>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</si>
  <si>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</si>
  <si>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</si>
  <si>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</si>
  <si>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</si>
  <si>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</si>
  <si>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</si>
  <si>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</si>
  <si>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</si>
  <si>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</si>
  <si>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</si>
  <si>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</si>
  <si>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</si>
  <si>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</si>
  <si>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</si>
  <si>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</si>
  <si>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</si>
  <si>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</si>
  <si>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</si>
  <si>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</si>
  <si>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</si>
  <si>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</si>
  <si>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</si>
  <si>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</si>
  <si>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</si>
  <si>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</si>
  <si>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</si>
  <si>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</si>
  <si>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</si>
  <si>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</si>
  <si>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</si>
  <si>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</si>
  <si>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</si>
  <si>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</si>
  <si>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</si>
  <si>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</si>
  <si>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</si>
  <si>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</si>
  <si>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</si>
  <si>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</si>
  <si>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</si>
  <si>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</si>
  <si>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</si>
  <si>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</si>
  <si>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</si>
  <si>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</si>
  <si>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</si>
  <si>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</si>
  <si>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</si>
  <si>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</si>
  <si>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</si>
  <si>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</si>
  <si>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</si>
  <si>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</si>
  <si>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</si>
  <si>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</si>
  <si>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</si>
  <si>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</si>
  <si>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</si>
  <si>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</si>
  <si>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</si>
  <si>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</si>
  <si>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</si>
  <si>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</si>
  <si>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</si>
  <si>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</si>
  <si>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</si>
  <si>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</si>
  <si>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</si>
  <si>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</si>
  <si>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</si>
  <si>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</si>
  <si>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</si>
  <si>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</si>
  <si>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</si>
  <si>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</si>
  <si>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</si>
  <si>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</si>
  <si>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</si>
  <si>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</si>
  <si>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</si>
  <si>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</si>
  <si>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</si>
  <si>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</si>
  <si>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</si>
  <si>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</si>
  <si>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</si>
  <si>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</si>
  <si>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</si>
  <si>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</si>
  <si>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</si>
  <si>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</si>
  <si>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</si>
  <si>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</si>
  <si>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</si>
  <si>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</si>
  <si>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</si>
  <si>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</si>
  <si>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</si>
  <si>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</si>
  <si>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</si>
  <si>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</si>
  <si>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</si>
  <si>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</si>
  <si>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</si>
  <si>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</si>
  <si>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</si>
  <si>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</si>
  <si>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</si>
  <si>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</si>
  <si>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</si>
  <si>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</si>
  <si>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</si>
  <si>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</si>
  <si>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</si>
  <si>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</si>
  <si>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</si>
  <si>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</si>
  <si>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</si>
  <si>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</si>
  <si>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</si>
  <si>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</si>
  <si>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</si>
  <si>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</si>
  <si>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</si>
  <si>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</si>
  <si>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</si>
  <si>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</si>
  <si>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</si>
  <si>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</si>
  <si>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</si>
  <si>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</si>
  <si>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</si>
  <si>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</si>
  <si>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</si>
  <si>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</si>
  <si>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</si>
  <si>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</si>
  <si>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</si>
  <si>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</si>
  <si>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</si>
  <si>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</si>
  <si>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</si>
  <si>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</si>
  <si>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</si>
  <si>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</si>
  <si>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</si>
  <si>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</si>
  <si>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</si>
  <si>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</si>
  <si>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</si>
  <si>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</si>
  <si>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</si>
  <si>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</si>
  <si>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</si>
  <si>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</si>
  <si>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</si>
  <si>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</si>
  <si>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</si>
  <si>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</si>
  <si>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</si>
  <si>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</si>
  <si>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</si>
  <si>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</si>
  <si>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</si>
  <si>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</si>
  <si>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</si>
  <si>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</si>
  <si>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</si>
  <si>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</si>
  <si>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</si>
  <si>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</si>
  <si>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</si>
  <si>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</si>
  <si>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</si>
  <si>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</si>
  <si>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</si>
  <si>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</si>
  <si>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</si>
  <si>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</si>
  <si>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</si>
  <si>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</si>
  <si>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</si>
  <si>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</si>
  <si>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</si>
  <si>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</si>
  <si>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</si>
  <si>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</si>
  <si>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</si>
  <si>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</si>
  <si>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</si>
  <si>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</si>
  <si>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</si>
  <si>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</si>
  <si>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</si>
  <si>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</si>
  <si>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</si>
  <si>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</si>
  <si>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</si>
  <si>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</si>
  <si>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</si>
  <si>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</si>
  <si>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</si>
  <si>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</si>
  <si>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</si>
  <si>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</si>
  <si>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</si>
  <si>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</si>
  <si>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</si>
  <si>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</si>
  <si>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</si>
  <si>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</si>
  <si>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</si>
  <si>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</si>
  <si>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</si>
  <si>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</si>
  <si>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</si>
  <si>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</si>
  <si>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</si>
  <si>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</si>
  <si>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</si>
  <si>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</si>
  <si>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</si>
  <si>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</si>
  <si>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</si>
  <si>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</si>
  <si>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</si>
  <si>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</si>
  <si>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</si>
  <si>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</si>
  <si>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</si>
  <si>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</si>
  <si>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</si>
  <si>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</si>
  <si>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</si>
  <si>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</si>
  <si>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</si>
  <si>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</si>
  <si>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</si>
  <si>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</si>
  <si>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</si>
  <si>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</si>
  <si>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</si>
  <si>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</si>
  <si>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</si>
  <si>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</si>
  <si>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</si>
  <si>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</si>
  <si>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</si>
  <si>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</si>
  <si>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</si>
  <si>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</si>
  <si>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</si>
  <si>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</si>
  <si>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</si>
  <si>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</si>
  <si>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</si>
  <si>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</si>
  <si>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</si>
  <si>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</si>
  <si>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</si>
  <si>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</si>
  <si>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</si>
  <si>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</si>
  <si>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</si>
  <si>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</si>
  <si>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</si>
  <si>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</si>
  <si>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</si>
  <si>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</si>
  <si>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</si>
  <si>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</si>
  <si>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</si>
  <si>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</si>
  <si>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</si>
  <si>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</si>
  <si>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</si>
  <si>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</si>
  <si>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</si>
  <si>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</si>
  <si>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</si>
  <si>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</si>
  <si>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</si>
  <si>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</si>
  <si>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</si>
  <si>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</si>
  <si>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</si>
  <si>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</si>
  <si>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</si>
  <si>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</si>
  <si>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</si>
  <si>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</si>
  <si>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</si>
  <si>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</si>
  <si>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</si>
  <si>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</si>
  <si>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</si>
  <si>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</si>
  <si>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</si>
  <si>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</si>
  <si>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</si>
  <si>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</si>
  <si>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</si>
  <si>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</si>
  <si>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</si>
  <si>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</si>
  <si>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</si>
  <si>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</si>
  <si>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</si>
  <si>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</si>
  <si>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</si>
  <si>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</si>
  <si>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</si>
  <si>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</si>
  <si>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</si>
  <si>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</si>
  <si>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</si>
  <si>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</si>
  <si>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</si>
  <si>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</si>
  <si>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</si>
  <si>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</si>
  <si>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</si>
  <si>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</si>
  <si>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</si>
  <si>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</si>
  <si>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</si>
  <si>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</si>
  <si>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</si>
  <si>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</si>
  <si>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</si>
  <si>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</si>
  <si>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</si>
  <si>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</si>
  <si>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</si>
  <si>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</si>
  <si>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</si>
  <si>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</si>
  <si>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</si>
  <si>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</si>
  <si>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</si>
  <si>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</si>
  <si>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</si>
  <si>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</si>
  <si>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</si>
  <si>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</si>
  <si>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</si>
  <si>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</si>
  <si>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</si>
  <si>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</si>
  <si>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</si>
  <si>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</si>
  <si>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</si>
  <si>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</si>
  <si>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</si>
  <si>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</si>
  <si>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</si>
  <si>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</si>
  <si>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</si>
  <si>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</si>
  <si>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</si>
  <si>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</si>
  <si>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</si>
  <si>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</si>
  <si>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</si>
  <si>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</si>
  <si>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</si>
  <si>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</si>
  <si>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</si>
  <si>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</si>
  <si>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</si>
  <si>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</si>
  <si>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</si>
  <si>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</si>
  <si>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</si>
  <si>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</si>
  <si>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</si>
  <si>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</si>
  <si>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</si>
  <si>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</si>
  <si>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</si>
  <si>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</si>
  <si>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</si>
  <si>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</si>
  <si>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</si>
  <si>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</si>
  <si>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</si>
  <si>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</si>
  <si>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</si>
  <si>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</si>
  <si>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</si>
  <si>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</si>
  <si>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</si>
  <si>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</si>
  <si>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</si>
  <si>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</si>
  <si>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</si>
  <si>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</si>
  <si>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</si>
  <si>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</si>
  <si>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</si>
  <si>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</si>
  <si>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</si>
  <si>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</si>
  <si>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</si>
  <si>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</si>
  <si>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</si>
  <si>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</si>
  <si>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</si>
  <si>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</si>
  <si>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</si>
  <si>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</si>
  <si>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</si>
  <si>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</si>
  <si>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</si>
  <si>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</si>
  <si>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</si>
  <si>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</si>
  <si>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</si>
  <si>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</si>
  <si>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</si>
  <si>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</si>
  <si>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</si>
  <si>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</si>
  <si>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</si>
  <si>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</si>
  <si>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</si>
  <si>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</si>
  <si>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</si>
  <si>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</si>
  <si>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</si>
  <si>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</si>
  <si>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</si>
  <si>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</si>
  <si>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</si>
  <si>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</si>
  <si>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</si>
  <si>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</si>
  <si>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</si>
  <si>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</si>
  <si>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</si>
  <si>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</si>
  <si>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</si>
  <si>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</si>
  <si>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</si>
  <si>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</si>
  <si>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</si>
  <si>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</si>
  <si>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</si>
  <si>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</si>
  <si>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</si>
  <si>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</si>
  <si>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</si>
  <si>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</si>
  <si>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</si>
  <si>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</si>
  <si>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</si>
  <si>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</si>
  <si>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</si>
  <si>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</si>
  <si>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</si>
  <si>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</si>
  <si>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</si>
  <si>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</si>
  <si>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</si>
  <si>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</si>
  <si>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</si>
  <si>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</si>
  <si>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</si>
  <si>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</si>
  <si>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</si>
  <si>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</si>
  <si>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</si>
  <si>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</si>
  <si>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</si>
  <si>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</si>
  <si>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</si>
  <si>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</si>
  <si>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</si>
  <si>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</si>
  <si>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</si>
  <si>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</si>
  <si>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</si>
  <si>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</si>
  <si>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</si>
  <si>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</si>
  <si>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</si>
  <si>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</si>
  <si>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</si>
  <si>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</si>
  <si>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</si>
  <si>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</si>
  <si>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</si>
  <si>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</si>
  <si>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</si>
  <si>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</si>
  <si>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</si>
  <si>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</si>
  <si>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</si>
  <si>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</si>
  <si>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</si>
  <si>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</si>
  <si>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</si>
  <si>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</si>
  <si>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</si>
  <si>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</si>
  <si>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</si>
  <si>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</si>
  <si>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</si>
  <si>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</si>
  <si>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</si>
  <si>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</si>
  <si>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</si>
  <si>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</si>
  <si>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</si>
  <si>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</si>
  <si>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</si>
  <si>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</si>
  <si>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</si>
  <si>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</si>
  <si>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</si>
  <si>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</si>
  <si>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</si>
  <si>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</si>
  <si>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</si>
  <si>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</si>
  <si>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</si>
  <si>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</si>
  <si>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</si>
  <si>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</si>
  <si>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</si>
  <si>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</si>
  <si>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</si>
  <si>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</si>
  <si>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</si>
  <si>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</si>
  <si>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</si>
  <si>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</si>
  <si>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</si>
  <si>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</si>
  <si>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</si>
  <si>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</si>
  <si>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</si>
  <si>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</si>
  <si>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</si>
  <si>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</si>
  <si>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</si>
  <si>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</si>
  <si>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</si>
  <si>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</si>
  <si>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</si>
  <si>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</si>
  <si>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</si>
  <si>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</si>
  <si>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</si>
  <si>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</si>
  <si>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</si>
  <si>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</si>
  <si>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</si>
  <si>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</si>
  <si>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</si>
  <si>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</si>
  <si>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</si>
  <si>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</si>
  <si>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</si>
  <si>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</si>
  <si>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</si>
  <si>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</si>
  <si>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</si>
  <si>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</si>
  <si>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</si>
  <si>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</si>
  <si>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</si>
  <si>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</si>
  <si>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</si>
  <si>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</si>
  <si>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</si>
  <si>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</si>
  <si>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</si>
  <si>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</si>
  <si>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</si>
  <si>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</si>
  <si>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</si>
  <si>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</si>
  <si>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</si>
  <si>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</si>
  <si>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</si>
  <si>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</si>
  <si>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</si>
  <si>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</si>
  <si>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</si>
  <si>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</si>
  <si>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</si>
  <si>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</si>
  <si>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</si>
  <si>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</si>
  <si>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</si>
  <si>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</si>
  <si>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</si>
  <si>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</si>
  <si>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</si>
  <si>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</si>
  <si>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</si>
  <si>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</si>
  <si>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</si>
  <si>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</si>
  <si>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</si>
  <si>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</si>
  <si>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</si>
  <si>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</si>
  <si>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</si>
  <si>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</si>
  <si>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</si>
  <si>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</si>
  <si>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</si>
  <si>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</si>
  <si>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</si>
  <si>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</si>
  <si>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</si>
  <si>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</si>
  <si>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</si>
  <si>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</si>
  <si>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</si>
  <si>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</si>
  <si>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</si>
  <si>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</si>
  <si>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</si>
  <si>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</si>
  <si>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</si>
  <si>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</si>
  <si>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</si>
  <si>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</si>
  <si>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</si>
  <si>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</si>
  <si>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</si>
  <si>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</si>
  <si>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</si>
  <si>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</si>
  <si>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</si>
  <si>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</si>
  <si>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</si>
  <si>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</si>
  <si>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</si>
  <si>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</si>
  <si>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</si>
  <si>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</si>
  <si>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</si>
  <si>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</si>
  <si>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</si>
  <si>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</si>
  <si>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</si>
  <si>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</si>
  <si>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</si>
  <si>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</si>
  <si>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</si>
  <si>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</si>
  <si>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</si>
  <si>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</si>
  <si>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</si>
  <si>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</si>
  <si>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</si>
  <si>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</si>
  <si>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</si>
  <si>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</si>
  <si>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</si>
  <si>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</si>
  <si>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</si>
  <si>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</si>
  <si>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</si>
  <si>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</si>
  <si>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</si>
  <si>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</si>
  <si>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</si>
  <si>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</si>
  <si>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</si>
  <si>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</si>
  <si>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</si>
  <si>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</si>
  <si>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</si>
  <si>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</si>
  <si>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</si>
  <si>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</si>
  <si>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</si>
  <si>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</si>
  <si>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</si>
  <si>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</si>
  <si>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</si>
  <si>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</si>
  <si>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</si>
  <si>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</si>
  <si>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</si>
  <si>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</si>
  <si>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</si>
  <si>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</si>
  <si>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</si>
  <si>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</si>
  <si>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</si>
  <si>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</si>
  <si>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</si>
  <si>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</si>
  <si>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</si>
  <si>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</si>
  <si>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</si>
  <si>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</si>
  <si>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</si>
  <si>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</si>
  <si>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</si>
  <si>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</si>
  <si>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</si>
  <si>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</si>
  <si>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</si>
  <si>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</si>
  <si>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</si>
  <si>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</si>
  <si>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</si>
  <si>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</si>
  <si>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</si>
  <si>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</si>
  <si>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</si>
  <si>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</si>
  <si>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</si>
  <si>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</si>
  <si>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</si>
  <si>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</si>
  <si>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</si>
  <si>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</si>
  <si>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</si>
  <si>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</si>
  <si>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</si>
  <si>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</si>
  <si>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</si>
  <si>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</si>
  <si>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</si>
  <si>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</si>
  <si>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</si>
  <si>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</si>
  <si>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</si>
  <si>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</si>
  <si>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</si>
  <si>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</si>
  <si>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</si>
  <si>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</si>
  <si>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</si>
  <si>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</si>
  <si>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</si>
  <si>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</si>
  <si>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</si>
  <si>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</si>
  <si>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</si>
  <si>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</si>
  <si>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</si>
  <si>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</si>
  <si>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</si>
  <si>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</si>
  <si>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</si>
  <si>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</si>
  <si>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</si>
  <si>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</si>
  <si>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</si>
  <si>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</si>
  <si>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</si>
  <si>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</si>
  <si>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</si>
  <si>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</si>
  <si>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</si>
  <si>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</si>
  <si>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</si>
  <si>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</si>
  <si>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</si>
  <si>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</si>
  <si>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</si>
  <si>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</si>
  <si>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</si>
  <si>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</si>
  <si>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</si>
  <si>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</si>
  <si>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</si>
  <si>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</si>
  <si>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</si>
  <si>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</si>
  <si>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</si>
  <si>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</si>
  <si>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</si>
  <si>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</si>
  <si>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</si>
  <si>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</si>
  <si>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</si>
  <si>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</si>
  <si>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</si>
  <si>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</si>
  <si>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</si>
  <si>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</si>
  <si>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</si>
  <si>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</si>
  <si>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</si>
  <si>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</si>
  <si>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</si>
  <si>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</si>
  <si>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</si>
  <si>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</si>
  <si>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</si>
  <si>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</si>
  <si>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</si>
  <si>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</si>
  <si>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</si>
  <si>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</si>
  <si>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</si>
  <si>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</si>
  <si>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</si>
  <si>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</si>
  <si>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</si>
  <si>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</si>
  <si>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</si>
  <si>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</si>
  <si>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</si>
  <si>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</si>
  <si>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</si>
  <si>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</si>
  <si>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</si>
  <si>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</si>
  <si>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</si>
  <si>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</si>
  <si>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</si>
  <si>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</si>
  <si>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</si>
  <si>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</si>
  <si>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</si>
  <si>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</si>
  <si>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</si>
  <si>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</si>
  <si>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</si>
  <si>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</si>
  <si>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</si>
  <si>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</si>
  <si>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</si>
  <si>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</si>
  <si>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</si>
  <si>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</si>
  <si>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</si>
  <si>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</si>
  <si>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</si>
  <si>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</si>
  <si>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</si>
  <si>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</si>
  <si>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</si>
  <si>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</si>
  <si>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</si>
  <si>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</si>
  <si>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</si>
  <si>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</si>
  <si>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</si>
  <si>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</si>
  <si>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</si>
  <si>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</si>
  <si>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</si>
  <si>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</si>
  <si>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</si>
  <si>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</si>
  <si>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</si>
  <si>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</si>
  <si>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</si>
  <si>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</si>
  <si>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</si>
  <si>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</si>
  <si>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</si>
  <si>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</si>
  <si>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</si>
  <si>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</si>
  <si>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</si>
  <si>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</si>
  <si>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</si>
  <si>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</si>
  <si>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</si>
  <si>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</si>
  <si>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</si>
  <si>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</si>
  <si>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</si>
  <si>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</si>
  <si>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</si>
  <si>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</si>
  <si>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</si>
  <si>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</si>
  <si>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</si>
  <si>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</si>
  <si>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</si>
  <si>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</si>
  <si>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</si>
  <si>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</si>
  <si>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</si>
  <si>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</si>
  <si>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</si>
  <si>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</si>
  <si>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</si>
  <si>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</si>
  <si>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</si>
  <si>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</si>
  <si>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</si>
  <si>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</si>
  <si>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</si>
  <si>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</si>
  <si>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</si>
  <si>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</si>
  <si>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</si>
  <si>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</si>
  <si>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</si>
  <si>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</si>
  <si>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</si>
  <si>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</si>
  <si>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</si>
  <si>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</si>
  <si>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</si>
  <si>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</si>
  <si>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</si>
  <si>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</si>
  <si>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</si>
  <si>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</si>
  <si>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</si>
  <si>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</si>
  <si>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</si>
  <si>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</si>
  <si>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</si>
  <si>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</si>
  <si>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</si>
  <si>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</si>
  <si>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</si>
  <si>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</si>
  <si>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</si>
  <si>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</si>
  <si>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</si>
  <si>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</si>
  <si>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</si>
  <si>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</si>
  <si>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</si>
  <si>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</si>
  <si>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</si>
  <si>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</si>
  <si>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</si>
  <si>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</si>
  <si>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</si>
  <si>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</si>
  <si>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</si>
  <si>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</si>
  <si>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</si>
  <si>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</si>
  <si>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</si>
  <si>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</si>
  <si>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</si>
  <si>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</si>
  <si>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</si>
  <si>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</si>
  <si>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</si>
  <si>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</si>
  <si>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</si>
  <si>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</si>
  <si>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</si>
  <si>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</si>
  <si>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</si>
  <si>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</si>
  <si>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</si>
  <si>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</si>
  <si>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</si>
  <si>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</si>
  <si>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</si>
  <si>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</si>
  <si>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</si>
  <si>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</si>
  <si>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</si>
  <si>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</si>
  <si>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</si>
  <si>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</si>
  <si>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</si>
  <si>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</si>
  <si>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</si>
  <si>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</si>
  <si>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</si>
  <si>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</si>
  <si>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</si>
  <si>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</si>
  <si>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</si>
  <si>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</si>
  <si>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</si>
  <si>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</si>
  <si>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</si>
  <si>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</si>
  <si>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</si>
  <si>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</si>
  <si>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</si>
  <si>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</si>
  <si>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</si>
  <si>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</si>
  <si>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</si>
  <si>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</si>
  <si>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</si>
  <si>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</si>
  <si>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</si>
  <si>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</si>
  <si>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</si>
  <si>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</si>
  <si>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</si>
  <si>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</si>
  <si>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</si>
  <si>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</si>
  <si>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</si>
  <si>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</si>
  <si>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</si>
  <si>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</si>
  <si>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</si>
  <si>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</si>
  <si>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</si>
  <si>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</si>
  <si>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</si>
  <si>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</si>
  <si>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</si>
  <si>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</si>
  <si>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</si>
  <si>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</si>
  <si>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</si>
  <si>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</si>
  <si>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</si>
  <si>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</si>
  <si>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</si>
  <si>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</si>
  <si>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</si>
  <si>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</si>
  <si>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</si>
  <si>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</si>
  <si>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</si>
  <si>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</si>
  <si>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</si>
  <si>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</si>
  <si>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</si>
  <si>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</si>
  <si>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</si>
  <si>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</si>
  <si>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</si>
  <si>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</si>
  <si>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</si>
  <si>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</si>
  <si>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</si>
  <si>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</si>
  <si>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</si>
  <si>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</si>
  <si>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</si>
  <si>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</si>
  <si>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</si>
  <si>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</si>
  <si>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</si>
  <si>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</si>
  <si>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</si>
  <si>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</si>
  <si>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</si>
  <si>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</si>
  <si>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</si>
  <si>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</si>
  <si>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</si>
  <si>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</si>
  <si>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</si>
  <si>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</si>
  <si>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</si>
  <si>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</si>
  <si>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</si>
  <si>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</si>
  <si>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</si>
  <si>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</si>
  <si>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</si>
  <si>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</si>
  <si>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</si>
  <si>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</si>
  <si>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</si>
  <si>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</si>
  <si>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</si>
  <si>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</si>
  <si>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</si>
  <si>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</si>
  <si>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</si>
  <si>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</si>
  <si>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</si>
  <si>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</si>
  <si>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</si>
  <si>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</si>
  <si>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</si>
  <si>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</si>
  <si>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</si>
  <si>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</si>
  <si>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</si>
  <si>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</si>
  <si>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</si>
  <si>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</si>
  <si>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</si>
  <si>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</si>
  <si>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</si>
  <si>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</si>
  <si>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</si>
  <si>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</si>
  <si>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</si>
  <si>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</si>
  <si>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</si>
  <si>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</si>
  <si>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</si>
  <si>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</si>
  <si>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</si>
  <si>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</si>
  <si>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</si>
  <si>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</si>
  <si>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</si>
  <si>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</si>
  <si>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</si>
  <si>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</si>
  <si>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</si>
  <si>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</si>
  <si>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</si>
  <si>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</si>
  <si>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</si>
  <si>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</si>
  <si>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</si>
  <si>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</si>
  <si>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</si>
  <si>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</si>
  <si>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</si>
  <si>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</si>
  <si>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</si>
  <si>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</si>
  <si>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</si>
  <si>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</si>
  <si>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</si>
  <si>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</si>
  <si>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</si>
  <si>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</si>
  <si>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</si>
  <si>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</si>
  <si>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</si>
  <si>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</si>
  <si>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</si>
  <si>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</si>
  <si>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</si>
  <si>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</si>
  <si>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</si>
  <si>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</si>
  <si>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</si>
  <si>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</si>
  <si>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</si>
  <si>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</si>
  <si>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</si>
  <si>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</si>
  <si>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</si>
  <si>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</si>
  <si>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</si>
  <si>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</si>
  <si>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</si>
  <si>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</si>
  <si>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</si>
  <si>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</si>
  <si>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</si>
  <si>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</si>
  <si>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</si>
  <si>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</si>
  <si>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</si>
  <si>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</si>
  <si>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</si>
  <si>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</si>
  <si>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</si>
  <si>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</si>
  <si>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</si>
  <si>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</si>
  <si>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</si>
  <si>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</si>
  <si>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</si>
  <si>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</si>
  <si>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</si>
  <si>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</si>
  <si>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</si>
  <si>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</si>
  <si>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</si>
  <si>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</si>
  <si>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</si>
  <si>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</si>
  <si>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</si>
  <si>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</si>
  <si>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</si>
  <si>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</si>
  <si>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</si>
  <si>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</si>
  <si>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</si>
  <si>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</si>
  <si>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</si>
  <si>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</si>
  <si>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</si>
  <si>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</si>
  <si>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</si>
  <si>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</si>
  <si>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</si>
  <si>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</si>
  <si>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</si>
  <si>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</si>
  <si>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</si>
  <si>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</si>
  <si>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</si>
  <si>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</si>
  <si>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</si>
  <si>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</si>
  <si>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</si>
  <si>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</si>
  <si>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</si>
  <si>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</si>
  <si>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</si>
  <si>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</si>
  <si>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</si>
  <si>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</si>
  <si>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</si>
  <si>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</si>
  <si>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</si>
  <si>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</si>
  <si>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</si>
  <si>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</si>
  <si>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</si>
  <si>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</si>
  <si>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</si>
  <si>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</si>
  <si>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</si>
  <si>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</si>
  <si>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</si>
  <si>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</si>
  <si>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</si>
  <si>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</si>
  <si>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</si>
  <si>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</si>
  <si>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</si>
  <si>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</si>
  <si>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</si>
  <si>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</si>
  <si>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</si>
  <si>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</si>
  <si>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</si>
  <si>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</si>
  <si>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</si>
  <si>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</si>
  <si>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</si>
  <si>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</si>
  <si>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</si>
  <si>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</si>
  <si>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</si>
  <si>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</si>
  <si>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</si>
  <si>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</si>
  <si>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</si>
  <si>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</si>
  <si>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</si>
  <si>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</si>
  <si>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</si>
  <si>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</si>
  <si>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</si>
  <si>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</si>
  <si>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</si>
  <si>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</si>
  <si>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</si>
  <si>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</si>
  <si>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</si>
  <si>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</si>
  <si>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</si>
  <si>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</si>
  <si>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</si>
  <si>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</si>
  <si>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</si>
  <si>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</si>
  <si>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</si>
  <si>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</si>
  <si>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</si>
  <si>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</si>
  <si>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</si>
  <si>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</si>
  <si>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</si>
  <si>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</si>
  <si>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</si>
  <si>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</si>
  <si>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</si>
  <si>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</si>
  <si>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</si>
  <si>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</si>
  <si>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</si>
  <si>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</si>
  <si>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</si>
  <si>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</si>
  <si>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</si>
  <si>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</si>
  <si>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</si>
  <si>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</si>
  <si>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</si>
  <si>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</si>
  <si>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</si>
  <si>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</si>
  <si>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</si>
  <si>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</si>
  <si>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</si>
  <si>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</si>
  <si>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</si>
  <si>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</si>
  <si>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</si>
  <si>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</si>
  <si>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</si>
  <si>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</si>
  <si>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</si>
  <si>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</si>
  <si>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</si>
  <si>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</si>
  <si>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</si>
  <si>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</si>
  <si>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</si>
  <si>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</si>
  <si>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</si>
  <si>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</si>
  <si>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</si>
  <si>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</si>
  <si>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</si>
  <si>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</si>
  <si>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</si>
  <si>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</si>
  <si>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</si>
  <si>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</si>
  <si>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</si>
  <si>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</si>
  <si>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</si>
  <si>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</si>
  <si>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</si>
  <si>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</si>
  <si>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</si>
  <si>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</si>
  <si>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</si>
  <si>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</si>
  <si>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</si>
  <si>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</si>
  <si>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</si>
  <si>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</si>
  <si>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</si>
  <si>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</si>
  <si>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</si>
  <si>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</si>
  <si>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</si>
  <si>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</si>
  <si>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</si>
  <si>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</si>
  <si>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</si>
  <si>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</si>
  <si>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</si>
  <si>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</si>
  <si>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</si>
  <si>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</si>
  <si>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</si>
  <si>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</si>
  <si>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</si>
  <si>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</si>
  <si>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</si>
  <si>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</si>
  <si>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</si>
  <si>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</si>
  <si>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</si>
  <si>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</si>
  <si>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</si>
  <si>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</si>
  <si>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</si>
  <si>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</si>
  <si>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</si>
  <si>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</si>
  <si>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</si>
  <si>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</si>
  <si>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</si>
  <si>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</si>
  <si>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</si>
  <si>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</si>
  <si>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</si>
  <si>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</si>
  <si>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</si>
  <si>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</si>
  <si>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</si>
  <si>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</si>
  <si>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</si>
  <si>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</si>
  <si>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</si>
  <si>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</si>
  <si>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</si>
  <si>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</si>
  <si>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</si>
  <si>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</si>
  <si>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</si>
  <si>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</si>
  <si>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</si>
  <si>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</si>
  <si>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</si>
  <si>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</si>
  <si>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</si>
  <si>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</si>
  <si>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</si>
  <si>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</si>
  <si>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</si>
  <si>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</si>
  <si>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</si>
  <si>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</si>
  <si>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</si>
  <si>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</si>
  <si>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</si>
  <si>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</si>
  <si>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</si>
  <si>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</si>
  <si>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</si>
  <si>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</si>
  <si>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</si>
  <si>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</si>
  <si>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</si>
  <si>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</si>
  <si>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</si>
  <si>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</si>
  <si>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</si>
  <si>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</si>
  <si>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</si>
  <si>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</si>
  <si>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</si>
  <si>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</si>
  <si>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</si>
  <si>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</si>
  <si>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</si>
  <si>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</si>
  <si>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</si>
  <si>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</si>
  <si>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</si>
  <si>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</si>
  <si>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</si>
  <si>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</si>
  <si>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</si>
  <si>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</si>
  <si>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</si>
  <si>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</si>
  <si>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</si>
  <si>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</si>
  <si>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</si>
  <si>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</si>
  <si>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</si>
  <si>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</si>
  <si>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</si>
  <si>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</si>
  <si>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</si>
  <si>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</si>
  <si>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</si>
  <si>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</si>
  <si>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</si>
  <si>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</si>
  <si>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</si>
  <si>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</si>
  <si>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</si>
  <si>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</si>
  <si>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</si>
  <si>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</si>
  <si>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</si>
  <si>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</si>
  <si>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</si>
  <si>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</si>
  <si>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</si>
  <si>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</si>
  <si>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</si>
  <si>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</si>
  <si>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</si>
  <si>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</si>
  <si>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</si>
  <si>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</si>
  <si>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</si>
  <si>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</si>
  <si>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</si>
  <si>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</si>
  <si>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</si>
  <si>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</si>
  <si>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</si>
  <si>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</si>
  <si>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</si>
  <si>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</si>
  <si>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</si>
  <si>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</si>
  <si>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</si>
  <si>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</si>
  <si>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</si>
  <si>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</si>
  <si>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</si>
  <si>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</si>
  <si>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</si>
  <si>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</si>
  <si>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</si>
  <si>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</si>
  <si>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</si>
  <si>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</si>
  <si>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</si>
  <si>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</si>
  <si>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</si>
  <si>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</si>
  <si>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</si>
  <si>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</si>
  <si>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</si>
  <si>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</si>
  <si>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</si>
  <si>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</si>
  <si>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</si>
  <si>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</si>
  <si>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</si>
  <si>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</si>
  <si>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</si>
  <si>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</si>
  <si>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</si>
  <si>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</si>
  <si>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</si>
  <si>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</si>
  <si>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</si>
  <si>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</si>
  <si>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</si>
  <si>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</si>
  <si>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</si>
  <si>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</si>
  <si>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</si>
  <si>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</si>
  <si>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</si>
  <si>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</si>
  <si>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</si>
  <si>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</si>
  <si>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</si>
  <si>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</si>
  <si>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</si>
  <si>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</si>
  <si>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</si>
  <si>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</si>
  <si>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</si>
  <si>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</si>
  <si>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</si>
  <si>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</si>
  <si>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</si>
  <si>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</si>
  <si>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</si>
  <si>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</si>
  <si>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</si>
  <si>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</si>
  <si>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</si>
  <si>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</si>
  <si>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</si>
  <si>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</si>
  <si>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</si>
  <si>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</si>
  <si>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</si>
  <si>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</si>
  <si>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</si>
  <si>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</si>
  <si>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</si>
  <si>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</si>
  <si>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</si>
  <si>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</si>
  <si>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</si>
  <si>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</si>
  <si>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</si>
  <si>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</si>
  <si>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</si>
  <si>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</si>
  <si>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</si>
  <si>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</si>
  <si>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</si>
  <si>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</si>
  <si>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</si>
  <si>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</si>
  <si>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</si>
  <si>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</si>
  <si>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</si>
  <si>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</si>
  <si>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</si>
  <si>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</si>
  <si>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</si>
  <si>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</si>
  <si>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</si>
  <si>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</si>
  <si>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</si>
  <si>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</si>
  <si>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</si>
  <si>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</si>
  <si>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</si>
  <si>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</si>
  <si>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</si>
  <si>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</si>
  <si>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</si>
  <si>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</si>
  <si>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</si>
  <si>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</si>
  <si>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</si>
  <si>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</si>
  <si>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</si>
  <si>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</si>
  <si>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</si>
  <si>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</si>
  <si>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</si>
  <si>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</si>
  <si>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</si>
  <si>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</si>
  <si>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</si>
  <si>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</si>
  <si>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</si>
  <si>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</si>
  <si>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</si>
  <si>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</si>
  <si>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</si>
  <si>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</si>
  <si>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</si>
  <si>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</si>
  <si>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</si>
  <si>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</si>
  <si>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</si>
  <si>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</si>
  <si>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</si>
  <si>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</si>
  <si>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</si>
  <si>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</si>
  <si>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</si>
  <si>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</si>
  <si>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</si>
  <si>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</si>
  <si>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</si>
  <si>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</si>
  <si>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</si>
  <si>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</si>
  <si>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</si>
  <si>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</si>
  <si>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</si>
  <si>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</si>
  <si>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</si>
  <si>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</si>
  <si>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</si>
  <si>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</si>
  <si>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</si>
  <si>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</si>
  <si>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</si>
  <si>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</si>
  <si>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</si>
  <si>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</si>
  <si>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</si>
  <si>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</si>
  <si>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</si>
  <si>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</si>
  <si>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</si>
  <si>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</si>
  <si>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</si>
  <si>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</si>
  <si>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</si>
  <si>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</si>
  <si>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</si>
  <si>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</si>
  <si>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</si>
  <si>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</si>
  <si>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</si>
  <si>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</si>
  <si>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</si>
  <si>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</si>
  <si>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</si>
  <si>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</si>
  <si>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</si>
  <si>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</si>
  <si>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</si>
  <si>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</si>
  <si>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</si>
  <si>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</si>
  <si>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</si>
  <si>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</si>
  <si>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</si>
  <si>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</si>
  <si>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</si>
  <si>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</si>
  <si>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</si>
  <si>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</si>
  <si>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</si>
  <si>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</si>
  <si>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</si>
  <si>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</si>
  <si>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</si>
  <si>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</si>
  <si>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</si>
  <si>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</si>
  <si>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</si>
  <si>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</si>
  <si>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</si>
  <si>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</si>
  <si>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</si>
  <si>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</si>
  <si>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</si>
  <si>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</si>
  <si>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</si>
  <si>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</si>
  <si>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</si>
  <si>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</si>
  <si>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</si>
  <si>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</si>
  <si>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</si>
  <si>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</si>
  <si>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</si>
  <si>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</si>
  <si>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</si>
  <si>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</si>
  <si>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</si>
  <si>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</si>
  <si>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</si>
  <si>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</si>
  <si>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</si>
  <si>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</si>
  <si>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</si>
  <si>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</si>
  <si>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</si>
  <si>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</si>
  <si>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</si>
  <si>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</si>
  <si>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</si>
  <si>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</si>
  <si>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</si>
  <si>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</si>
  <si>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</si>
  <si>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</si>
  <si>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</si>
  <si>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</si>
  <si>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</si>
  <si>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</si>
  <si>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</si>
  <si>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</si>
  <si>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</si>
  <si>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</si>
  <si>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</si>
  <si>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</si>
  <si>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</si>
  <si>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</si>
  <si>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</si>
  <si>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</si>
  <si>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</si>
  <si>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</si>
  <si>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</si>
  <si>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</si>
  <si>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</si>
  <si>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</si>
  <si>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</si>
  <si>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</si>
  <si>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</si>
  <si>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</si>
  <si>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</si>
  <si>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</si>
  <si>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</si>
  <si>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</si>
  <si>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</si>
  <si>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</si>
  <si>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</si>
  <si>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</si>
  <si>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</si>
  <si>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</si>
  <si>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</si>
  <si>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</si>
  <si>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</si>
  <si>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</si>
  <si>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</si>
  <si>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</si>
  <si>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</si>
  <si>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</si>
  <si>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</si>
  <si>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</si>
  <si>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</si>
  <si>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</si>
  <si>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</si>
  <si>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</si>
  <si>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</si>
  <si>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</si>
  <si>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</si>
  <si>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</si>
  <si>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</si>
  <si>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</si>
  <si>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</si>
  <si>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</si>
  <si>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</si>
  <si>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</si>
  <si>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</si>
  <si>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</si>
  <si>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</si>
  <si>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</si>
  <si>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</si>
  <si>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</si>
  <si>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</si>
  <si>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</si>
  <si>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</si>
  <si>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</si>
  <si>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</si>
  <si>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</si>
  <si>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</si>
  <si>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</si>
  <si>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</si>
  <si>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</si>
  <si>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</si>
  <si>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</si>
  <si>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</si>
  <si>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</si>
  <si>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</si>
  <si>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</si>
  <si>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</si>
  <si>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</si>
  <si>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</si>
  <si>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</si>
  <si>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</si>
  <si>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</si>
  <si>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</si>
  <si>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</si>
  <si>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</si>
  <si>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</si>
  <si>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</si>
  <si>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</si>
  <si>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</si>
  <si>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</si>
  <si>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</si>
  <si>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</si>
  <si>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</si>
  <si>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</si>
  <si>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</si>
  <si>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</si>
  <si>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</si>
  <si>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</si>
  <si>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</si>
  <si>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</si>
  <si>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</si>
  <si>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</si>
  <si>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</si>
  <si>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</si>
  <si>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</si>
  <si>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</si>
  <si>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</si>
  <si>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</si>
  <si>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</si>
  <si>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</si>
  <si>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</si>
  <si>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</si>
  <si>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</si>
  <si>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</si>
  <si>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</si>
  <si>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</si>
  <si>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</si>
  <si>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</si>
  <si>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</si>
  <si>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</si>
  <si>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</si>
  <si>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</si>
  <si>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</si>
  <si>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</si>
  <si>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</si>
  <si>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</si>
  <si>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</si>
  <si>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</si>
  <si>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</si>
  <si>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</si>
  <si>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</si>
  <si>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</si>
  <si>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</si>
  <si>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</si>
  <si>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</si>
  <si>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</si>
  <si>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</si>
  <si>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</si>
  <si>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</si>
  <si>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</si>
  <si>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</si>
  <si>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</si>
  <si>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</si>
  <si>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</si>
  <si>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</si>
  <si>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</si>
  <si>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</si>
  <si>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</si>
  <si>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</si>
  <si>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</si>
  <si>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</si>
  <si>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</si>
  <si>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</si>
  <si>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</si>
  <si>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</si>
  <si>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</si>
  <si>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</si>
  <si>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</si>
  <si>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</si>
  <si>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</si>
  <si>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</si>
  <si>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</si>
  <si>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</si>
  <si>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</si>
  <si>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</si>
  <si>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</si>
  <si>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</si>
  <si>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</si>
  <si>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</si>
  <si>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</si>
  <si>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</si>
  <si>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</si>
  <si>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</si>
  <si>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</si>
  <si>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</si>
  <si>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</si>
  <si>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</si>
  <si>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</si>
  <si>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</si>
  <si>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</si>
  <si>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</si>
  <si>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</si>
  <si>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</si>
  <si>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</si>
  <si>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</si>
  <si>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</si>
  <si>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</si>
  <si>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</si>
  <si>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</si>
  <si>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</si>
  <si>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</si>
  <si>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</si>
  <si>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</si>
  <si>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</si>
  <si>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</si>
  <si>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</si>
  <si>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</si>
  <si>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</si>
  <si>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</si>
  <si>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</si>
  <si>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</si>
  <si>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</si>
  <si>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</si>
  <si>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</si>
  <si>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</si>
  <si>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</si>
  <si>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</si>
  <si>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</si>
  <si>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</si>
  <si>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</si>
  <si>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</si>
  <si>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</si>
  <si>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</si>
  <si>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</si>
  <si>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</si>
  <si>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</si>
  <si>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</si>
  <si>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</si>
  <si>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</si>
  <si>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</si>
  <si>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</si>
  <si>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</si>
  <si>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</si>
  <si>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</si>
  <si>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</si>
  <si>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</si>
  <si>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</si>
  <si>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</si>
  <si>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</si>
  <si>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</si>
  <si>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</si>
  <si>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</si>
  <si>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</si>
  <si>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</si>
  <si>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</si>
  <si>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</si>
  <si>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</si>
  <si>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</si>
  <si>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</si>
  <si>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</si>
  <si>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</si>
  <si>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</si>
  <si>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</si>
  <si>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</si>
  <si>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</si>
  <si>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</si>
  <si>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</si>
  <si>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</si>
  <si>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</si>
  <si>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</si>
  <si>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</si>
  <si>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</si>
  <si>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</si>
  <si>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</si>
  <si>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</si>
  <si>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</si>
  <si>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</si>
  <si>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</si>
  <si>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</si>
  <si>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</si>
  <si>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</si>
  <si>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</si>
  <si>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</si>
  <si>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</si>
  <si>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</si>
  <si>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</si>
  <si>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</si>
  <si>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</si>
  <si>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</si>
  <si>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</si>
  <si>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</si>
  <si>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</si>
  <si>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</si>
  <si>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</si>
  <si>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</si>
  <si>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</si>
  <si>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</si>
  <si>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</si>
  <si>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</si>
  <si>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</si>
  <si>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</si>
  <si>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</si>
  <si>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</si>
  <si>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</si>
  <si>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</si>
  <si>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</si>
  <si>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</si>
  <si>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</si>
  <si>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</si>
  <si>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</si>
  <si>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</si>
  <si>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</si>
  <si>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</si>
  <si>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</si>
  <si>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</si>
  <si>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</si>
  <si>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</si>
  <si>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</si>
  <si>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</si>
  <si>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</si>
  <si>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</si>
  <si>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</si>
  <si>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</si>
  <si>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</si>
  <si>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</si>
  <si>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</si>
  <si>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</si>
  <si>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</si>
  <si>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</si>
  <si>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</si>
  <si>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</si>
  <si>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</si>
  <si>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</si>
  <si>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</si>
  <si>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</si>
  <si>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</si>
  <si>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</si>
  <si>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</si>
  <si>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</si>
  <si>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</si>
  <si>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</si>
  <si>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</si>
  <si>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</si>
  <si>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</si>
  <si>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</si>
  <si>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</si>
  <si>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</si>
  <si>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</si>
  <si>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</si>
  <si>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</si>
  <si>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</si>
  <si>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</si>
  <si>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</si>
  <si>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</si>
  <si>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</si>
  <si>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</si>
  <si>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</si>
  <si>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</si>
  <si>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</si>
  <si>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</si>
  <si>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</si>
  <si>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</si>
  <si>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</si>
  <si>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</si>
  <si>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</si>
  <si>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</si>
  <si>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</si>
  <si>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</si>
  <si>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</si>
  <si>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</si>
  <si>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</si>
  <si>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</si>
  <si>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</si>
  <si>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</si>
  <si>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</si>
  <si>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</si>
  <si>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</si>
  <si>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</si>
  <si>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</si>
  <si>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</si>
  <si>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</si>
  <si>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</si>
  <si>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</si>
  <si>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</si>
  <si>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</si>
  <si>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</si>
  <si>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</si>
  <si>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</si>
  <si>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</si>
  <si>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</si>
  <si>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</si>
  <si>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</si>
  <si>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</si>
  <si>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</si>
  <si>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</si>
  <si>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</si>
  <si>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</si>
  <si>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</si>
  <si>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</si>
  <si>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</si>
  <si>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</si>
  <si>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</si>
  <si>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</si>
  <si>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</si>
  <si>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</si>
  <si>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</si>
  <si>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</si>
  <si>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</si>
  <si>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</si>
  <si>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</si>
  <si>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</si>
  <si>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</si>
  <si>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</si>
  <si>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</si>
  <si>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</si>
  <si>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</si>
  <si>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</si>
  <si>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</si>
  <si>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</si>
  <si>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</si>
  <si>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</si>
  <si>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</si>
  <si>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</si>
  <si>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</si>
  <si>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</si>
  <si>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</si>
  <si>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</si>
  <si>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</si>
  <si>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</si>
  <si>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</si>
  <si>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</si>
  <si>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</si>
  <si>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</si>
  <si>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</si>
  <si>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</si>
  <si>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</si>
  <si>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</si>
  <si>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</si>
  <si>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</si>
  <si>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</si>
  <si>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</si>
  <si>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</si>
  <si>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</si>
  <si>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</si>
  <si>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</si>
  <si>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</si>
  <si>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</si>
  <si>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</si>
  <si>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</si>
  <si>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</si>
  <si>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</si>
  <si>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</si>
  <si>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</si>
  <si>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</si>
  <si>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</si>
  <si>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</si>
  <si>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</si>
  <si>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</si>
  <si>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</si>
  <si>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</si>
  <si>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</si>
  <si>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</si>
  <si>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</si>
  <si>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</si>
  <si>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</si>
  <si>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</si>
  <si>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</si>
  <si>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</si>
  <si>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</si>
  <si>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</si>
  <si>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</si>
  <si>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</si>
  <si>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</si>
  <si>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</si>
  <si>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</si>
  <si>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</si>
  <si>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</si>
  <si>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</si>
  <si>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</si>
  <si>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</si>
  <si>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</si>
  <si>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</si>
  <si>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</si>
  <si>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</si>
  <si>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</si>
  <si>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</si>
  <si>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</si>
  <si>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</si>
  <si>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</si>
  <si>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</si>
  <si>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</si>
  <si>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</si>
  <si>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</si>
  <si>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</si>
  <si>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</si>
  <si>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</si>
  <si>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</si>
  <si>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</si>
  <si>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</si>
  <si>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</si>
  <si>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</si>
  <si>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</si>
  <si>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</si>
  <si>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</si>
  <si>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</si>
  <si>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</si>
  <si>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</si>
  <si>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</si>
  <si>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</si>
  <si>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</si>
  <si>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</si>
  <si>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</si>
  <si>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</si>
  <si>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</si>
  <si>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</si>
  <si>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</si>
  <si>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</si>
  <si>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</si>
  <si>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</si>
  <si>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</si>
  <si>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</si>
  <si>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</si>
  <si>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</si>
  <si>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</si>
  <si>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</si>
  <si>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</si>
  <si>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</si>
  <si>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</si>
  <si>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</si>
  <si>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</si>
  <si>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</si>
  <si>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</si>
  <si>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</si>
  <si>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</si>
  <si>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</si>
  <si>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</si>
  <si>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</si>
  <si>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</si>
  <si>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</si>
  <si>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</si>
  <si>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</si>
  <si>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</si>
  <si>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</si>
  <si>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</si>
  <si>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</si>
  <si>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</si>
  <si>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</si>
  <si>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</si>
  <si>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</si>
  <si>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</si>
  <si>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</si>
  <si>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</si>
  <si>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</si>
  <si>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</si>
  <si>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</si>
  <si>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</si>
  <si>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</si>
  <si>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</si>
  <si>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</si>
  <si>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</si>
  <si>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</si>
  <si>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</si>
  <si>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</si>
  <si>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</si>
  <si>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</si>
  <si>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</si>
  <si>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</si>
  <si>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</si>
  <si>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</si>
  <si>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</si>
  <si>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</si>
  <si>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</si>
  <si>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</si>
  <si>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</si>
  <si>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</si>
  <si>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</si>
  <si>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</si>
  <si>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</si>
  <si>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</si>
  <si>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</si>
  <si>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</si>
  <si>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</si>
  <si>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</si>
  <si>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</si>
  <si>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</si>
  <si>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</si>
  <si>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</si>
  <si>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</si>
  <si>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</si>
  <si>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</si>
  <si>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</si>
  <si>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</si>
  <si>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</si>
  <si>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</si>
  <si>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</si>
  <si>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</si>
  <si>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</si>
  <si>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</si>
  <si>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</si>
  <si>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</si>
  <si>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</si>
  <si>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</si>
  <si>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</si>
  <si>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</si>
  <si>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</si>
  <si>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</si>
  <si>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</si>
  <si>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</si>
  <si>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</si>
  <si>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</si>
  <si>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</si>
  <si>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</si>
  <si>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</si>
  <si>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</si>
  <si>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</si>
  <si>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</si>
  <si>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</si>
  <si>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</si>
  <si>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</si>
  <si>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</si>
  <si>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</si>
  <si>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</si>
  <si>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</si>
  <si>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</si>
  <si>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</si>
  <si>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</si>
  <si>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</si>
  <si>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</si>
  <si>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</si>
  <si>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</si>
  <si>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</si>
  <si>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</si>
  <si>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</si>
  <si>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</si>
  <si>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</si>
  <si>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</si>
  <si>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</si>
  <si>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</si>
  <si>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</si>
  <si>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</si>
  <si>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</si>
  <si>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</si>
  <si>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</si>
  <si>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</si>
  <si>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</si>
  <si>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</si>
  <si>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</si>
  <si>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</si>
  <si>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</si>
  <si>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</si>
  <si>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</si>
  <si>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</si>
  <si>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</si>
  <si>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</si>
  <si>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</si>
  <si>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</si>
  <si>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</si>
  <si>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</si>
  <si>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</si>
  <si>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</si>
  <si>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</si>
  <si>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</si>
  <si>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</si>
  <si>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</si>
  <si>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</si>
  <si>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</si>
  <si>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</si>
  <si>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</si>
  <si>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</si>
  <si>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</si>
  <si>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</si>
  <si>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</si>
  <si>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</si>
  <si>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</si>
  <si>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</si>
  <si>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</si>
  <si>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</si>
  <si>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</si>
  <si>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</si>
  <si>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</si>
  <si>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</si>
  <si>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</si>
  <si>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</si>
  <si>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</si>
  <si>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</si>
  <si>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</si>
  <si>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</si>
  <si>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</si>
  <si>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</si>
  <si>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</si>
  <si>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</si>
  <si>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</si>
  <si>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</si>
  <si>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</si>
  <si>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</si>
  <si>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</si>
  <si>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</si>
  <si>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</si>
  <si>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</si>
  <si>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</si>
  <si>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</si>
  <si>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</si>
  <si>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</si>
  <si>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</si>
  <si>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</si>
  <si>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</si>
  <si>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</si>
  <si>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</si>
  <si>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</si>
  <si>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</si>
  <si>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</si>
  <si>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</si>
  <si>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</si>
  <si>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</si>
  <si>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</si>
  <si>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</si>
  <si>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</si>
  <si>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</si>
  <si>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</si>
  <si>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</si>
  <si>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</si>
  <si>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</si>
  <si>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</si>
  <si>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</si>
  <si>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</si>
  <si>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</si>
  <si>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</si>
  <si>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</si>
  <si>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</si>
  <si>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</si>
  <si>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</si>
  <si>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</si>
  <si>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</si>
  <si>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</si>
  <si>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</si>
  <si>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</si>
  <si>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</si>
  <si>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</si>
  <si>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</si>
  <si>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</si>
  <si>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</si>
  <si>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</si>
  <si>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</si>
  <si>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</si>
  <si>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</si>
  <si>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</si>
  <si>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</si>
  <si>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</si>
  <si>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</si>
  <si>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</si>
  <si>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</si>
  <si>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</si>
  <si>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</si>
  <si>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</si>
  <si>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</si>
  <si>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</si>
  <si>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</si>
  <si>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</si>
  <si>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</si>
  <si>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</si>
  <si>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</si>
  <si>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</si>
  <si>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</si>
  <si>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</si>
  <si>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</si>
  <si>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</si>
  <si>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</si>
  <si>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</si>
  <si>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</si>
  <si>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</si>
  <si>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</si>
  <si>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</si>
  <si>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</si>
  <si>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</si>
  <si>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</si>
  <si>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</si>
  <si>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</si>
  <si>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</si>
  <si>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</si>
  <si>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</si>
  <si>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</si>
  <si>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</si>
  <si>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</si>
  <si>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</si>
  <si>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</si>
  <si>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</si>
  <si>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</si>
  <si>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</si>
  <si>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</si>
  <si>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</si>
  <si>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</si>
  <si>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</si>
  <si>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</si>
  <si>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</si>
  <si>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</si>
  <si>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</si>
  <si>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</si>
  <si>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</si>
  <si>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</si>
  <si>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</si>
  <si>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</si>
  <si>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</si>
  <si>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</si>
  <si>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</si>
  <si>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</si>
  <si>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</si>
  <si>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</si>
  <si>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</si>
  <si>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</si>
  <si>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</si>
  <si>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</si>
  <si>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</si>
  <si>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</si>
  <si>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</si>
  <si>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</si>
  <si>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</si>
  <si>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</si>
  <si>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</si>
  <si>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</si>
  <si>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</si>
  <si>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</si>
  <si>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</si>
  <si>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</si>
  <si>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</si>
  <si>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</si>
  <si>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</si>
  <si>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</si>
  <si>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</si>
  <si>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</si>
  <si>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</si>
  <si>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</si>
  <si>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</si>
  <si>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</si>
  <si>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</si>
  <si>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</si>
  <si>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</si>
  <si>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</si>
  <si>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</si>
  <si>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</si>
  <si>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</si>
  <si>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</si>
  <si>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</si>
  <si>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</si>
  <si>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</si>
  <si>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</si>
  <si>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</si>
  <si>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</si>
  <si>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</si>
  <si>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</si>
  <si>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</si>
  <si>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</si>
  <si>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</si>
  <si>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</si>
  <si>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</si>
  <si>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</si>
  <si>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</si>
  <si>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</si>
  <si>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</si>
  <si>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</si>
  <si>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</si>
  <si>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</si>
  <si>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</si>
  <si>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</si>
  <si>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</si>
  <si>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</si>
  <si>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</si>
  <si>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</si>
  <si>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</si>
  <si>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</si>
  <si>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</si>
  <si>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</si>
  <si>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</si>
  <si>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</si>
  <si>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</si>
  <si>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</si>
  <si>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</si>
  <si>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</si>
  <si>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</si>
  <si>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</si>
  <si>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</si>
  <si>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</si>
  <si>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</si>
  <si>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</si>
  <si>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</si>
  <si>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</si>
  <si>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</si>
  <si>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</si>
  <si>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</si>
  <si>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</si>
  <si>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</si>
  <si>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</si>
  <si>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</si>
  <si>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</si>
  <si>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</si>
  <si>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</si>
  <si>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</si>
  <si>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</si>
  <si>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</si>
  <si>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</si>
  <si>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</si>
  <si>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</si>
  <si>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</si>
  <si>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</si>
  <si>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</si>
  <si>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</si>
  <si>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</si>
  <si>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</si>
  <si>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</si>
  <si>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</si>
  <si>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</si>
  <si>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</si>
  <si>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</si>
  <si>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</si>
  <si>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</si>
  <si>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</si>
  <si>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</si>
  <si>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</si>
  <si>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</si>
  <si>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</si>
  <si>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</si>
  <si>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</si>
  <si>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</si>
  <si>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</si>
  <si>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</si>
  <si>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</si>
  <si>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</si>
  <si>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</si>
  <si>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</si>
  <si>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</si>
  <si>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</si>
  <si>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</si>
  <si>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</si>
  <si>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</si>
  <si>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</si>
  <si>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</si>
  <si>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</si>
  <si>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</si>
  <si>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</si>
  <si>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</si>
  <si>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</si>
  <si>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</si>
  <si>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</si>
  <si>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</si>
  <si>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</si>
  <si>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</si>
  <si>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</si>
  <si>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</si>
  <si>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</si>
  <si>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</si>
  <si>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</si>
  <si>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</si>
  <si>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</si>
  <si>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</si>
  <si>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</si>
  <si>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</si>
  <si>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</si>
  <si>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</si>
  <si>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</si>
  <si>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</si>
  <si>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</si>
  <si>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</si>
  <si>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</si>
  <si>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</si>
  <si>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</si>
  <si>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</si>
  <si>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</si>
  <si>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</si>
  <si>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</si>
  <si>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</si>
  <si>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</si>
  <si>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</si>
  <si>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</si>
  <si>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</si>
  <si>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</si>
  <si>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</si>
  <si>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</si>
  <si>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</si>
  <si>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</si>
  <si>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</si>
  <si>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</si>
  <si>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</si>
  <si>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</si>
  <si>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</si>
  <si>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</si>
  <si>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</si>
  <si>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</si>
  <si>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</si>
  <si>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</si>
  <si>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</si>
  <si>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</si>
  <si>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</si>
  <si>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</si>
  <si>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</si>
  <si>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</si>
  <si>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</si>
  <si>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</si>
  <si>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</si>
  <si>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</si>
  <si>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</si>
  <si>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</si>
  <si>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</si>
  <si>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</si>
  <si>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</si>
  <si>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</si>
  <si>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</si>
  <si>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</si>
  <si>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</si>
  <si>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</si>
  <si>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</si>
  <si>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</si>
  <si>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</si>
  <si>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</si>
  <si>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</si>
  <si>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</si>
  <si>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</si>
  <si>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</si>
  <si>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</si>
  <si>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</si>
  <si>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</si>
  <si>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</si>
  <si>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</si>
  <si>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</si>
  <si>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</si>
  <si>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</si>
  <si>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</si>
  <si>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</si>
  <si>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</si>
  <si>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</si>
  <si>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</si>
  <si>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</si>
  <si>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</si>
  <si>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</si>
  <si>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</si>
  <si>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</si>
  <si>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</si>
  <si>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</si>
  <si>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</si>
  <si>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</si>
  <si>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</si>
  <si>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</si>
  <si>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</si>
  <si>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</si>
  <si>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</si>
  <si>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</si>
  <si>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</si>
  <si>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</si>
  <si>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</si>
  <si>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</si>
  <si>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</si>
  <si>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</si>
  <si>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</si>
  <si>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</si>
  <si>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</si>
  <si>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</si>
  <si>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</si>
  <si>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</si>
  <si>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</si>
  <si>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</si>
  <si>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</si>
  <si>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</si>
  <si>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</si>
  <si>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</si>
  <si>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</si>
  <si>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</si>
  <si>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</si>
  <si>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</si>
  <si>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</si>
  <si>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</si>
  <si>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</si>
  <si>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</si>
  <si>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</si>
  <si>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</si>
  <si>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</si>
  <si>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</si>
  <si>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</si>
  <si>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</si>
  <si>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</si>
  <si>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</si>
  <si>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</si>
  <si>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</si>
  <si>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</si>
  <si>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</si>
  <si>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</si>
  <si>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</si>
  <si>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</si>
  <si>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</si>
  <si>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</si>
  <si>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</si>
  <si>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</si>
  <si>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</si>
  <si>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</si>
  <si>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</si>
  <si>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</si>
  <si>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</si>
  <si>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</si>
  <si>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</si>
  <si>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</si>
  <si>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</si>
  <si>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</si>
  <si>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</si>
  <si>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</si>
  <si>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</si>
  <si>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</si>
  <si>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</si>
  <si>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</si>
  <si>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</si>
  <si>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</si>
  <si>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</si>
  <si>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</si>
  <si>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</si>
  <si>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</si>
  <si>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</si>
  <si>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</si>
  <si>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</si>
  <si>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</si>
  <si>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</si>
  <si>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</si>
  <si>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</si>
  <si>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</si>
  <si>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</si>
  <si>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</si>
  <si>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</si>
  <si>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</si>
  <si>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</si>
  <si>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</si>
  <si>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</si>
  <si>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</si>
  <si>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</si>
  <si>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</si>
  <si>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</si>
  <si>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</si>
  <si>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</si>
  <si>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</si>
  <si>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</si>
  <si>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</si>
  <si>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</si>
  <si>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</si>
  <si>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</si>
  <si>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</si>
  <si>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</si>
  <si>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</si>
  <si>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</si>
  <si>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</si>
  <si>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</si>
  <si>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</si>
  <si>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</si>
  <si>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</si>
  <si>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</si>
  <si>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</si>
  <si>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</si>
  <si>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</si>
  <si>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</si>
  <si>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</si>
  <si>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</si>
  <si>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</si>
  <si>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</si>
  <si>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</si>
  <si>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</si>
  <si>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</si>
  <si>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</si>
  <si>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</si>
  <si>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</si>
  <si>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</si>
  <si>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</si>
  <si>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</si>
  <si>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</si>
  <si>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</si>
  <si>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</si>
  <si>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</si>
  <si>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</si>
  <si>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</si>
  <si>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</si>
  <si>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</si>
  <si>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</si>
  <si>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</si>
  <si>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</si>
  <si>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</si>
  <si>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</si>
  <si>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</si>
  <si>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</si>
  <si>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</si>
  <si>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</si>
  <si>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</si>
  <si>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</si>
  <si>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</si>
  <si>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</si>
  <si>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</si>
  <si>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</si>
  <si>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</si>
  <si>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</si>
  <si>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</si>
  <si>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</si>
  <si>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</si>
  <si>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</si>
  <si>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</si>
  <si>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</si>
  <si>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</si>
  <si>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</si>
  <si>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</si>
  <si>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</si>
  <si>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</si>
  <si>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</si>
  <si>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</si>
  <si>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</si>
  <si>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</si>
  <si>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</si>
  <si>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</si>
  <si>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</si>
  <si>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</si>
  <si>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</si>
  <si>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</si>
  <si>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</si>
  <si>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</si>
  <si>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</si>
  <si>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</si>
  <si>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</si>
  <si>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</si>
  <si>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</si>
  <si>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</si>
  <si>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</si>
  <si>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</si>
  <si>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</si>
  <si>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</si>
  <si>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</si>
  <si>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</si>
  <si>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</si>
  <si>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</si>
  <si>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</si>
  <si>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</si>
  <si>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</si>
  <si>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</si>
  <si>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</si>
  <si>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</si>
  <si>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</si>
  <si>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</si>
  <si>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</si>
  <si>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</si>
  <si>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</si>
  <si>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</si>
  <si>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</si>
  <si>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</si>
  <si>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</si>
  <si>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</si>
  <si>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</si>
  <si>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</si>
  <si>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</si>
  <si>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</si>
  <si>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</si>
  <si>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</si>
  <si>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</si>
  <si>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</si>
  <si>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</si>
  <si>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</si>
  <si>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</si>
  <si>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</si>
  <si>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</si>
  <si>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</si>
  <si>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</si>
  <si>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</si>
  <si>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</si>
  <si>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</si>
  <si>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</si>
  <si>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</si>
  <si>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</si>
  <si>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</si>
  <si>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</si>
  <si>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</si>
  <si>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</si>
  <si>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</si>
  <si>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</si>
  <si>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</si>
  <si>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</si>
  <si>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</si>
  <si>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</si>
  <si>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</si>
  <si>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</si>
  <si>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</si>
  <si>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</si>
  <si>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</si>
  <si>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</si>
  <si>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</si>
  <si>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</si>
  <si>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</si>
  <si>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</si>
  <si>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</si>
  <si>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</si>
  <si>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</si>
  <si>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</si>
  <si>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</si>
  <si>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</si>
  <si>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</si>
  <si>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</si>
  <si>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</si>
  <si>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</si>
  <si>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</si>
  <si>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</si>
  <si>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</si>
  <si>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</si>
  <si>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</si>
  <si>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</si>
  <si>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</si>
  <si>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</si>
  <si>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</si>
  <si>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</si>
  <si>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</si>
  <si>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</si>
  <si>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</si>
  <si>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</si>
  <si>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</si>
  <si>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</si>
  <si>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</si>
  <si>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</si>
  <si>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</si>
  <si>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</si>
  <si>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</si>
  <si>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</si>
  <si>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</si>
  <si>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</si>
  <si>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</si>
  <si>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</si>
  <si>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</si>
  <si>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</si>
  <si>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</si>
  <si>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</si>
  <si>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</si>
  <si>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</si>
  <si>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</si>
  <si>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</si>
  <si>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</si>
  <si>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</si>
  <si>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</si>
  <si>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</si>
  <si>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</si>
  <si>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</si>
  <si>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</si>
  <si>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</si>
  <si>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</si>
  <si>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</si>
  <si>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</si>
  <si>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</si>
  <si>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</si>
  <si>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</si>
  <si>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</si>
  <si>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</si>
  <si>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</si>
  <si>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</si>
  <si>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</si>
  <si>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</si>
  <si>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</si>
  <si>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</si>
  <si>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</si>
  <si>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</si>
  <si>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</si>
  <si>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</si>
  <si>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</si>
  <si>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</si>
  <si>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</si>
  <si>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</si>
  <si>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</si>
  <si>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</si>
  <si>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</si>
  <si>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</si>
  <si>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</si>
  <si>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</si>
  <si>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</si>
  <si>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</si>
  <si>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</si>
  <si>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</si>
  <si>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</si>
  <si>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</si>
  <si>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</si>
  <si>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</si>
  <si>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</si>
  <si>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</si>
  <si>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</si>
  <si>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</si>
  <si>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</si>
  <si>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</si>
  <si>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</si>
  <si>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</si>
  <si>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</si>
  <si>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</si>
  <si>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</si>
  <si>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</si>
  <si>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</si>
  <si>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</si>
  <si>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</si>
  <si>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</si>
  <si>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</si>
  <si>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</si>
  <si>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</si>
  <si>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</si>
  <si>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</si>
  <si>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</si>
  <si>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</si>
  <si>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</si>
  <si>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</si>
  <si>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</si>
  <si>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</si>
  <si>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</si>
  <si>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</si>
  <si>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</si>
  <si>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</si>
  <si>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</si>
  <si>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</si>
  <si>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</si>
  <si>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</si>
  <si>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</si>
  <si>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</si>
  <si>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</si>
  <si>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</si>
  <si>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</si>
  <si>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</si>
  <si>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</si>
  <si>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</si>
  <si>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</si>
  <si>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</si>
  <si>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</si>
  <si>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</si>
  <si>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</si>
  <si>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</si>
  <si>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</si>
  <si>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</si>
  <si>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</si>
  <si>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</si>
  <si>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</si>
  <si>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</si>
  <si>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</si>
  <si>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</si>
  <si>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</si>
  <si>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</si>
  <si>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</si>
  <si>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</si>
  <si>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</si>
  <si>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</si>
  <si>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</si>
  <si>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</si>
  <si>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</si>
  <si>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</si>
  <si>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</si>
  <si>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</si>
  <si>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</si>
  <si>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</si>
  <si>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</si>
  <si>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</si>
  <si>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</si>
  <si>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</si>
  <si>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</si>
  <si>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</si>
  <si>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</si>
  <si>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</si>
  <si>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</si>
  <si>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</si>
  <si>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</si>
  <si>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</si>
  <si>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</si>
  <si>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</si>
  <si>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</si>
  <si>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</si>
  <si>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</si>
  <si>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</si>
  <si>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</si>
  <si>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</si>
  <si>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</si>
  <si>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</si>
  <si>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</si>
  <si>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</si>
  <si>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</si>
  <si>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</si>
  <si>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</si>
  <si>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</si>
  <si>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</si>
  <si>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</si>
  <si>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</si>
  <si>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</si>
  <si>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</si>
  <si>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</si>
  <si>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</si>
  <si>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</si>
  <si>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</si>
  <si>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</si>
  <si>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</si>
  <si>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</si>
  <si>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</si>
  <si>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</si>
  <si>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</si>
  <si>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</si>
  <si>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</si>
  <si>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</si>
  <si>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</si>
  <si>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</si>
  <si>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</si>
  <si>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</si>
  <si>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</si>
  <si>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</si>
  <si>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</si>
  <si>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</si>
  <si>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</si>
  <si>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</si>
  <si>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</si>
  <si>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</si>
  <si>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</si>
  <si>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</si>
  <si>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</si>
  <si>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</si>
  <si>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</si>
  <si>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</si>
  <si>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</si>
  <si>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</si>
  <si>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</si>
  <si>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</si>
  <si>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</si>
  <si>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</si>
  <si>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</si>
  <si>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</si>
  <si>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</si>
  <si>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</si>
  <si>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</si>
  <si>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</si>
  <si>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</si>
  <si>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</si>
  <si>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</si>
  <si>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</si>
  <si>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</si>
  <si>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</si>
  <si>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</si>
  <si>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</si>
  <si>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</si>
  <si>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</si>
  <si>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</si>
  <si>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</si>
  <si>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</si>
  <si>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</si>
  <si>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</si>
  <si>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</si>
  <si>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</si>
  <si>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</si>
  <si>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</si>
  <si>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</si>
  <si>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</si>
  <si>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</si>
  <si>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</si>
  <si>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</si>
  <si>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</si>
  <si>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</si>
  <si>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</si>
  <si>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</si>
  <si>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</si>
  <si>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</si>
  <si>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</si>
  <si>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</si>
  <si>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</si>
  <si>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</si>
  <si>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</si>
  <si>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</si>
  <si>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</si>
  <si>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</si>
  <si>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</si>
  <si>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</si>
  <si>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</si>
  <si>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</si>
  <si>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</si>
  <si>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</si>
  <si>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</si>
  <si>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</si>
  <si>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</si>
  <si>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</si>
  <si>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</si>
  <si>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</si>
  <si>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</si>
  <si>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</si>
  <si>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</si>
  <si>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</si>
  <si>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</si>
  <si>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</si>
  <si>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</si>
  <si>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</si>
  <si>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</si>
  <si>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</si>
  <si>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</si>
  <si>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</si>
  <si>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</si>
  <si>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</si>
  <si>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</si>
  <si>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</si>
  <si>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</si>
  <si>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</si>
  <si>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</si>
  <si>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</si>
  <si>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</si>
  <si>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</si>
  <si>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</si>
  <si>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</si>
  <si>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</si>
  <si>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</si>
  <si>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</si>
  <si>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</si>
  <si>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</si>
  <si>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</si>
  <si>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</si>
  <si>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</si>
  <si>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</si>
  <si>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</si>
  <si>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</si>
  <si>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</si>
  <si>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</si>
  <si>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</si>
  <si>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</si>
  <si>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</si>
  <si>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</si>
  <si>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</si>
  <si>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</si>
  <si>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</si>
  <si>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</si>
  <si>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</si>
  <si>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</si>
  <si>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</si>
  <si>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</si>
  <si>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</si>
  <si>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</si>
  <si>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</si>
  <si>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</si>
  <si>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</si>
  <si>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</si>
  <si>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</si>
  <si>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</si>
  <si>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</si>
  <si>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</si>
  <si>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</si>
  <si>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</si>
  <si>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</si>
  <si>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</si>
  <si>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</si>
  <si>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</si>
  <si>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</si>
  <si>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</si>
  <si>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</si>
  <si>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</si>
  <si>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</si>
  <si>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</si>
  <si>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</si>
  <si>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</si>
  <si>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</si>
  <si>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</si>
  <si>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</si>
  <si>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</si>
  <si>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</si>
  <si>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</si>
  <si>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</si>
  <si>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</si>
  <si>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</si>
  <si>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</si>
  <si>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</si>
  <si>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</si>
  <si>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</si>
  <si>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</si>
  <si>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</si>
  <si>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</si>
  <si>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</si>
  <si>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</si>
  <si>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</si>
  <si>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</si>
  <si>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</si>
  <si>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</si>
  <si>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</si>
  <si>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</si>
  <si>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</si>
  <si>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</si>
  <si>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</si>
  <si>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</si>
  <si>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</si>
  <si>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</si>
  <si>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</si>
  <si>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</si>
  <si>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</si>
  <si>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</si>
  <si>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</si>
  <si>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</si>
  <si>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</si>
  <si>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</si>
  <si>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</si>
  <si>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</si>
  <si>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</si>
  <si>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</si>
  <si>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</si>
  <si>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</si>
  <si>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</si>
  <si>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</si>
  <si>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</si>
  <si>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</si>
  <si>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</si>
  <si>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</si>
  <si>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</si>
  <si>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</si>
  <si>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</si>
  <si>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</si>
  <si>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</si>
  <si>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</si>
  <si>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</si>
  <si>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</si>
  <si>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</si>
  <si>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</si>
  <si>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</si>
  <si>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</si>
  <si>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</si>
  <si>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</si>
  <si>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</si>
  <si>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</si>
  <si>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</si>
  <si>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</si>
  <si>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</si>
  <si>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</si>
  <si>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</si>
  <si>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</si>
  <si>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</si>
  <si>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</si>
  <si>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</si>
  <si>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</si>
  <si>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</si>
  <si>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</si>
  <si>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</si>
  <si>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</si>
  <si>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</si>
  <si>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</si>
  <si>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</si>
  <si>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</si>
  <si>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</si>
  <si>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</si>
  <si>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</si>
  <si>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</si>
  <si>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</si>
  <si>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</si>
  <si>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</si>
  <si>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</si>
  <si>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</si>
  <si>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</si>
  <si>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</si>
  <si>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</si>
  <si>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</si>
  <si>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</si>
  <si>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</si>
  <si>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</si>
  <si>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</si>
  <si>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</si>
  <si>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</si>
  <si>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</si>
  <si>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</si>
  <si>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</si>
  <si>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</si>
  <si>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</si>
  <si>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</si>
  <si>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</si>
  <si>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</si>
  <si>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</si>
  <si>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</si>
  <si>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</si>
  <si>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</si>
  <si>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</si>
  <si>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</si>
  <si>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</si>
  <si>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</si>
  <si>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</si>
  <si>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</si>
  <si>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</si>
  <si>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</si>
  <si>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</si>
  <si>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</si>
  <si>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</si>
  <si>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</si>
  <si>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</si>
  <si>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</si>
  <si>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</si>
  <si>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</si>
  <si>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</si>
  <si>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</si>
  <si>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</si>
  <si>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</si>
  <si>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</si>
  <si>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</si>
  <si>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</si>
  <si>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</si>
  <si>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</si>
  <si>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</si>
  <si>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</si>
  <si>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</si>
  <si>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</si>
  <si>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</si>
  <si>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</si>
  <si>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</si>
  <si>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</si>
  <si>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</si>
  <si>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</si>
  <si>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</si>
  <si>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</si>
  <si>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</si>
  <si>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</si>
  <si>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</si>
  <si>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</si>
  <si>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</si>
  <si>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</si>
  <si>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</si>
  <si>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</si>
  <si>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</si>
  <si>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</si>
  <si>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</si>
  <si>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</si>
  <si>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</si>
  <si>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</si>
  <si>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</si>
  <si>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</si>
  <si>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</si>
  <si>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</si>
  <si>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</si>
  <si>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</si>
  <si>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</si>
  <si>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</si>
  <si>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</si>
  <si>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</si>
  <si>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</si>
  <si>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</si>
  <si>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</si>
  <si>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</si>
  <si>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</si>
  <si>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</si>
  <si>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</si>
  <si>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</si>
  <si>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</si>
  <si>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</si>
  <si>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</si>
  <si>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</si>
  <si>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</si>
  <si>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</si>
  <si>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</si>
  <si>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</si>
  <si>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</si>
  <si>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</si>
  <si>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</si>
  <si>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</si>
  <si>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</si>
  <si>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</si>
  <si>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</si>
  <si>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</si>
  <si>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</si>
  <si>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</si>
  <si>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</si>
  <si>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</si>
  <si>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</si>
  <si>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</si>
  <si>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</si>
  <si>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</si>
  <si>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</si>
  <si>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</si>
  <si>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</si>
  <si>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</si>
  <si>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</si>
  <si>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</si>
  <si>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</si>
  <si>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</si>
  <si>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</si>
  <si>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</si>
  <si>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</si>
  <si>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</si>
  <si>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</si>
  <si>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</si>
  <si>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</si>
  <si>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</si>
  <si>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</si>
  <si>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</si>
  <si>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</si>
  <si>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</si>
  <si>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</si>
  <si>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</si>
  <si>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</si>
  <si>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</si>
  <si>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</si>
  <si>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</si>
  <si>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</si>
  <si>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</si>
  <si>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</si>
  <si>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</si>
  <si>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</si>
  <si>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</si>
  <si>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</si>
  <si>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</si>
  <si>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</si>
  <si>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</si>
  <si>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</si>
  <si>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</si>
  <si>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</si>
  <si>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</si>
  <si>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</si>
  <si>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</si>
  <si>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</si>
  <si>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</si>
  <si>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</si>
  <si>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</si>
  <si>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</si>
  <si>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</si>
  <si>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</si>
  <si>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</si>
  <si>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</si>
  <si>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</si>
  <si>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</si>
  <si>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</si>
  <si>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</si>
  <si>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</si>
  <si>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</si>
  <si>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</si>
  <si>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</si>
  <si>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</si>
  <si>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</si>
  <si>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</si>
  <si>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</si>
  <si>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</si>
  <si>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</si>
  <si>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</si>
  <si>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</si>
  <si>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</si>
  <si>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</si>
  <si>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</si>
  <si>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</si>
  <si>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</si>
  <si>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</si>
  <si>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</si>
  <si>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</si>
  <si>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</si>
  <si>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</si>
  <si>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</si>
  <si>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</si>
  <si>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</si>
  <si>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</si>
  <si>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</si>
  <si>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</si>
  <si>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</si>
  <si>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</si>
  <si>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</si>
  <si>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</si>
  <si>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</si>
  <si>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</si>
  <si>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</si>
  <si>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</si>
  <si>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</si>
  <si>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</si>
  <si>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</si>
  <si>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</si>
  <si>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</si>
  <si>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</si>
  <si>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</si>
  <si>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</si>
  <si>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</si>
  <si>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</si>
  <si>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</si>
  <si>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</si>
  <si>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</si>
  <si>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</si>
  <si>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</si>
  <si>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</si>
  <si>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</si>
  <si>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</si>
  <si>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</si>
  <si>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</si>
  <si>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</si>
  <si>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</si>
  <si>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</si>
  <si>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</si>
  <si>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</si>
  <si>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</si>
  <si>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</si>
  <si>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</si>
  <si>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</si>
  <si>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</si>
  <si>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</si>
  <si>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</si>
  <si>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</si>
  <si>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</si>
  <si>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</si>
  <si>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</si>
  <si>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</si>
  <si>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</si>
  <si>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</si>
  <si>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</si>
  <si>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</si>
  <si>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</si>
  <si>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</si>
  <si>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</si>
  <si>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</si>
  <si>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</si>
  <si>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</si>
  <si>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</si>
  <si>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</si>
  <si>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</si>
  <si>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</si>
  <si>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</si>
  <si>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</si>
  <si>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</si>
  <si>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</si>
  <si>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</si>
  <si>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</si>
  <si>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</si>
  <si>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</si>
  <si>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</si>
  <si>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</si>
  <si>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</si>
  <si>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</si>
  <si>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</si>
  <si>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</si>
  <si>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</si>
  <si>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</si>
  <si>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</si>
  <si>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</si>
  <si>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</si>
  <si>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</si>
  <si>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</si>
  <si>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</si>
  <si>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</si>
  <si>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</si>
  <si>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</si>
  <si>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</si>
  <si>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</si>
  <si>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</si>
  <si>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</si>
  <si>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</si>
  <si>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</si>
  <si>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</si>
  <si>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</si>
  <si>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</si>
  <si>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</si>
  <si>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</si>
  <si>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</si>
  <si>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</si>
  <si>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</si>
  <si>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</si>
  <si>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</si>
  <si>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</si>
  <si>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</si>
  <si>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</si>
  <si>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</si>
  <si>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</si>
  <si>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</si>
  <si>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</si>
  <si>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</si>
  <si>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</si>
  <si>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</si>
  <si>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</si>
  <si>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</si>
  <si>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</si>
  <si>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</si>
  <si>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</si>
  <si>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</si>
  <si>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</si>
  <si>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</si>
  <si>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</si>
  <si>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</si>
  <si>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</si>
  <si>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</si>
  <si>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</si>
  <si>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</si>
  <si>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</si>
  <si>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</si>
  <si>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</si>
  <si>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</si>
  <si>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</si>
  <si>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</si>
  <si>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</si>
  <si>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</si>
  <si>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</si>
  <si>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</si>
  <si>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</si>
  <si>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</si>
  <si>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</si>
  <si>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</si>
  <si>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</si>
  <si>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</si>
  <si>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</si>
  <si>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</si>
  <si>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</si>
  <si>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</si>
  <si>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</si>
  <si>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</si>
  <si>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</si>
  <si>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</si>
  <si>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</si>
  <si>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</si>
  <si>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</si>
  <si>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</si>
  <si>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</si>
  <si>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</si>
  <si>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</si>
  <si>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</si>
  <si>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</si>
  <si>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</si>
  <si>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</si>
  <si>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</si>
  <si>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</si>
  <si>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</si>
  <si>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</si>
  <si>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</si>
  <si>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</si>
  <si>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</si>
  <si>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</si>
  <si>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</si>
  <si>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</si>
  <si>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</si>
  <si>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</si>
  <si>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</si>
  <si>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</si>
  <si>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</si>
  <si>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</si>
  <si>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</si>
  <si>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</si>
  <si>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</si>
  <si>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</si>
  <si>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</si>
  <si>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</si>
  <si>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</si>
  <si>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</si>
  <si>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</si>
  <si>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</si>
  <si>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</si>
  <si>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</si>
  <si>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</si>
  <si>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</si>
  <si>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</si>
  <si>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</si>
  <si>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</si>
  <si>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</si>
  <si>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</si>
  <si>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</si>
  <si>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</si>
  <si>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</si>
  <si>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</si>
  <si>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</si>
  <si>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</si>
  <si>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</si>
  <si>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</si>
  <si>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</si>
  <si>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</si>
  <si>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</si>
  <si>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</si>
  <si>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</si>
  <si>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</si>
  <si>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</si>
  <si>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</si>
  <si>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</si>
  <si>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</si>
  <si>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</si>
  <si>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</si>
  <si>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</si>
  <si>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</si>
  <si>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</si>
  <si>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</si>
  <si>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</si>
  <si>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</si>
  <si>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</si>
  <si>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</si>
  <si>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</si>
  <si>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</si>
  <si>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</si>
  <si>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</si>
  <si>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</si>
  <si>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</si>
  <si>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</si>
  <si>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</si>
  <si>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</si>
  <si>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</si>
  <si>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</si>
  <si>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</si>
  <si>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</si>
  <si>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</si>
  <si>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</si>
  <si>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</si>
  <si>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</si>
  <si>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</si>
  <si>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</si>
  <si>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</si>
  <si>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</si>
  <si>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</si>
  <si>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</si>
  <si>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</si>
  <si>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</si>
  <si>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</si>
  <si>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</si>
  <si>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</si>
  <si>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</si>
  <si>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</si>
  <si>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</si>
  <si>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</si>
  <si>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</si>
  <si>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</si>
  <si>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</si>
  <si>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</si>
  <si>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</si>
  <si>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</si>
  <si>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</si>
  <si>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</si>
  <si>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</si>
  <si>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</si>
  <si>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</si>
  <si>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</si>
  <si>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</si>
  <si>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</si>
  <si>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</si>
  <si>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</si>
  <si>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</si>
  <si>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</si>
  <si>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</si>
  <si>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</si>
  <si>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</si>
  <si>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</si>
  <si>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</si>
  <si>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</si>
  <si>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</si>
  <si>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</si>
  <si>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</si>
  <si>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</si>
  <si>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</si>
  <si>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</si>
  <si>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</si>
  <si>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</si>
  <si>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</si>
  <si>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</si>
  <si>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</si>
  <si>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</si>
  <si>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</si>
  <si>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</si>
  <si>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</si>
  <si>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</si>
  <si>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</si>
  <si>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</si>
  <si>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</si>
  <si>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</si>
  <si>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</si>
  <si>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</si>
  <si>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</si>
  <si>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</si>
  <si>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</si>
  <si>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</si>
  <si>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</si>
  <si>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</si>
  <si>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</si>
  <si>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</si>
  <si>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</si>
  <si>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</si>
  <si>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</si>
  <si>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</si>
  <si>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</si>
  <si>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</si>
  <si>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</si>
  <si>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</si>
  <si>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</si>
  <si>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</si>
  <si>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</si>
  <si>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</si>
  <si>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</si>
  <si>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</si>
  <si>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</si>
  <si>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</si>
  <si>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</si>
  <si>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</si>
  <si>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</si>
  <si>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</si>
  <si>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</si>
  <si>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</si>
  <si>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</si>
  <si>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</si>
  <si>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</si>
  <si>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</si>
  <si>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</si>
  <si>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</si>
  <si>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</si>
  <si>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</si>
  <si>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</si>
  <si>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</si>
  <si>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</si>
  <si>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</si>
  <si>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</si>
  <si>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</si>
  <si>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</si>
  <si>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</si>
  <si>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</si>
  <si>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</si>
  <si>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</si>
  <si>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</si>
  <si>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</si>
  <si>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</si>
  <si>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</si>
  <si>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</si>
  <si>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</si>
  <si>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</si>
  <si>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</si>
  <si>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</si>
  <si>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</si>
  <si>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</si>
  <si>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</si>
  <si>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</si>
  <si>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</si>
  <si>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</si>
  <si>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</si>
  <si>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</si>
  <si>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</si>
  <si>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</si>
  <si>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</si>
  <si>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</si>
  <si>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</si>
  <si>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</si>
  <si>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</si>
  <si>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</si>
  <si>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</si>
  <si>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</si>
  <si>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</si>
  <si>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</si>
  <si>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</si>
  <si>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</si>
  <si>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</si>
  <si>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</si>
  <si>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</si>
  <si>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</si>
  <si>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</si>
  <si>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</si>
  <si>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</si>
  <si>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</si>
  <si>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</si>
  <si>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</si>
  <si>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</si>
  <si>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</si>
  <si>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</si>
  <si>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</si>
  <si>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</si>
  <si>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</si>
  <si>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</si>
  <si>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</si>
  <si>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</si>
  <si>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</si>
  <si>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</si>
  <si>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</si>
  <si>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</si>
  <si>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</si>
  <si>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</si>
  <si>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</si>
  <si>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</si>
  <si>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</si>
  <si>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</si>
  <si>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</si>
  <si>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</si>
  <si>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</si>
  <si>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</si>
  <si>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</si>
  <si>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</si>
  <si>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</si>
  <si>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</si>
  <si>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</si>
  <si>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</si>
  <si>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</si>
  <si>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</si>
  <si>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</si>
  <si>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</si>
  <si>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</si>
  <si>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</si>
  <si>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</si>
  <si>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</si>
  <si>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</si>
  <si>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</si>
  <si>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</si>
  <si>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</si>
  <si>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</si>
  <si>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</si>
  <si>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</si>
  <si>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</si>
  <si>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</si>
  <si>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</si>
  <si>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</si>
  <si>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</si>
  <si>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</si>
  <si>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</si>
  <si>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</si>
  <si>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</si>
  <si>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</si>
  <si>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</si>
  <si>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</si>
  <si>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</si>
  <si>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</si>
  <si>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</si>
  <si>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</si>
  <si>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</si>
  <si>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</si>
  <si>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</si>
  <si>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</si>
  <si>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</si>
  <si>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</si>
  <si>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</si>
  <si>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</si>
  <si>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</si>
  <si>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</si>
  <si>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</si>
  <si>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</si>
  <si>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</si>
  <si>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</si>
  <si>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</si>
  <si>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</si>
  <si>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</si>
  <si>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</si>
  <si>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</si>
  <si>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</si>
  <si>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</si>
  <si>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</si>
  <si>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</si>
  <si>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</si>
  <si>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</si>
  <si>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</si>
  <si>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</si>
  <si>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</si>
  <si>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</si>
  <si>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</si>
  <si>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</si>
  <si>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</si>
  <si>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</si>
  <si>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</si>
  <si>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</si>
  <si>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</si>
  <si>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</si>
  <si>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</si>
  <si>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</si>
  <si>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</si>
  <si>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</si>
  <si>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</si>
  <si>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</si>
  <si>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</si>
  <si>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</si>
  <si>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</si>
  <si>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</si>
  <si>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</si>
  <si>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</si>
  <si>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</si>
  <si>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</si>
  <si>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</si>
  <si>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</si>
  <si>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</si>
  <si>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</si>
  <si>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</si>
  <si>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</si>
  <si>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</si>
  <si>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</si>
  <si>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</si>
  <si>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</si>
  <si>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</si>
  <si>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</si>
  <si>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</si>
  <si>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</si>
  <si>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</si>
  <si>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</si>
  <si>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</si>
  <si>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</si>
  <si>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</si>
  <si>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</si>
  <si>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</si>
  <si>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</si>
  <si>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</si>
  <si>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</si>
  <si>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</si>
  <si>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</si>
  <si>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</si>
  <si>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</si>
  <si>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</si>
  <si>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</si>
  <si>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</si>
  <si>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</si>
  <si>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</si>
  <si>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</si>
  <si>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</si>
  <si>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</si>
  <si>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</si>
  <si>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</si>
  <si>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</si>
  <si>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</si>
  <si>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</si>
  <si>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</si>
  <si>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</si>
  <si>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</si>
  <si>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</si>
  <si>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</si>
  <si>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</si>
  <si>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</si>
  <si>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</si>
  <si>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</si>
  <si>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</si>
  <si>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</si>
  <si>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</si>
  <si>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</si>
  <si>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</si>
  <si>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</si>
  <si>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</si>
  <si>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</si>
  <si>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</si>
  <si>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</si>
  <si>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</si>
  <si>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</si>
  <si>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</si>
  <si>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</si>
  <si>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</si>
  <si>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</si>
  <si>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</si>
  <si>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</si>
  <si>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</si>
  <si>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</si>
  <si>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</si>
  <si>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</si>
  <si>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</si>
  <si>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</si>
  <si>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</si>
  <si>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</si>
  <si>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</si>
  <si>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</si>
  <si>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</si>
  <si>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</si>
  <si>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</si>
  <si>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</si>
  <si>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</si>
  <si>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</si>
  <si>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</si>
  <si>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</si>
  <si>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</si>
  <si>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</si>
  <si>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</si>
  <si>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</si>
  <si>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</si>
  <si>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</si>
  <si>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</si>
  <si>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</si>
  <si>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</si>
  <si>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</si>
  <si>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</si>
  <si>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</si>
  <si>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</si>
  <si>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</si>
  <si>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</si>
  <si>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</si>
  <si>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</si>
  <si>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</si>
  <si>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</si>
  <si>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</si>
  <si>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</si>
  <si>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</si>
  <si>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</si>
  <si>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</si>
  <si>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</si>
  <si>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</si>
  <si>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</si>
  <si>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</si>
  <si>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</si>
  <si>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</si>
  <si>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</si>
  <si>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</si>
  <si>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</si>
  <si>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</si>
  <si>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</si>
  <si>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</si>
  <si>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</si>
  <si>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</si>
  <si>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</si>
  <si>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</si>
  <si>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</si>
  <si>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</si>
  <si>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</si>
  <si>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</si>
  <si>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</si>
  <si>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</si>
  <si>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</si>
  <si>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</si>
  <si>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</si>
  <si>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</si>
  <si>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</si>
  <si>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</si>
  <si>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</si>
  <si>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</si>
  <si>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</si>
  <si>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</si>
  <si>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</si>
  <si>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</si>
  <si>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</si>
  <si>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</si>
  <si>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</si>
  <si>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</si>
  <si>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</si>
  <si>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</si>
  <si>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</si>
  <si>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</si>
  <si>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</si>
  <si>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</si>
  <si>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</si>
  <si>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</si>
  <si>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</si>
  <si>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</si>
  <si>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</si>
  <si>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</si>
  <si>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</si>
  <si>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</si>
  <si>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</si>
  <si>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</si>
  <si>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</si>
  <si>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</si>
  <si>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</si>
  <si>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</si>
  <si>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</si>
  <si>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</si>
  <si>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</si>
  <si>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</si>
  <si>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</si>
  <si>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</si>
  <si>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</si>
  <si>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</si>
  <si>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</si>
  <si>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</si>
  <si>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</si>
  <si>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</si>
  <si>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</si>
  <si>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</si>
  <si>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</si>
  <si>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</si>
  <si>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</si>
  <si>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</si>
  <si>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</si>
  <si>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</si>
  <si>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</si>
  <si>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</si>
  <si>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</si>
  <si>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</si>
  <si>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</si>
  <si>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</si>
  <si>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</si>
  <si>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</si>
  <si>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</si>
  <si>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</si>
  <si>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</si>
  <si>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</si>
  <si>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</si>
  <si>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</si>
  <si>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</si>
  <si>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</si>
  <si>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</si>
  <si>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</si>
  <si>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</si>
  <si>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</si>
  <si>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</si>
  <si>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</si>
  <si>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</si>
  <si>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</si>
  <si>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</si>
  <si>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</si>
  <si>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</si>
  <si>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</si>
  <si>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</si>
  <si>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</si>
  <si>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</si>
  <si>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</si>
  <si>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</si>
  <si>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</si>
  <si>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</si>
  <si>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</si>
  <si>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</si>
  <si>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</si>
  <si>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</si>
  <si>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</si>
  <si>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</si>
  <si>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</si>
  <si>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</si>
  <si>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</si>
  <si>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</si>
  <si>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</si>
  <si>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</si>
  <si>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</si>
  <si>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</si>
  <si>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</si>
  <si>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</si>
  <si>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</si>
  <si>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</si>
  <si>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</si>
  <si>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</si>
  <si>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</si>
  <si>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</si>
  <si>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</si>
  <si>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</si>
  <si>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</si>
  <si>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</si>
  <si>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</si>
  <si>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</si>
  <si>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</si>
  <si>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</si>
  <si>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</si>
  <si>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</si>
  <si>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</si>
  <si>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</si>
  <si>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</si>
  <si>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</si>
  <si>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</si>
  <si>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</si>
  <si>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</si>
  <si>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</si>
  <si>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</si>
  <si>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</si>
  <si>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</si>
  <si>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</si>
  <si>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</si>
  <si>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</si>
  <si>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</si>
  <si>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</si>
  <si>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</si>
  <si>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</si>
  <si>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</si>
  <si>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</si>
  <si>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</si>
  <si>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</si>
  <si>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</si>
  <si>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</si>
  <si>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</si>
  <si>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</si>
  <si>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</si>
  <si>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</si>
  <si>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</si>
  <si>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</si>
  <si>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</si>
  <si>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</si>
  <si>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</si>
  <si>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</si>
  <si>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</si>
  <si>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</si>
  <si>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</si>
  <si>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</si>
  <si>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</si>
  <si>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</si>
  <si>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</si>
  <si>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</si>
  <si>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</si>
  <si>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</si>
  <si>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</si>
  <si>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</si>
  <si>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</si>
  <si>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</si>
  <si>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</si>
  <si>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</si>
  <si>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</si>
  <si>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</si>
  <si>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</si>
  <si>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</si>
  <si>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</si>
  <si>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</si>
  <si>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</si>
  <si>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</si>
  <si>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</si>
  <si>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</si>
  <si>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</si>
  <si>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</si>
  <si>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</si>
  <si>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</si>
  <si>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</si>
  <si>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</si>
  <si>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</si>
  <si>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</si>
  <si>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</si>
  <si>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</si>
  <si>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</si>
  <si>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</si>
  <si>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</si>
  <si>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</si>
  <si>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</si>
  <si>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</si>
  <si>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</si>
  <si>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</si>
  <si>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</si>
  <si>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</si>
  <si>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</si>
  <si>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</si>
  <si>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</si>
  <si>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</si>
  <si>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</si>
  <si>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</si>
  <si>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</si>
  <si>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</si>
  <si>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</si>
  <si>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</si>
  <si>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</si>
  <si>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</si>
  <si>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</si>
  <si>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</si>
  <si>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</si>
  <si>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</si>
  <si>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</si>
  <si>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</si>
  <si>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</si>
  <si>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</si>
  <si>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</si>
  <si>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</si>
  <si>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</si>
  <si>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</si>
  <si>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</si>
  <si>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</si>
  <si>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</si>
  <si>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</si>
  <si>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</si>
  <si>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</si>
  <si>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</si>
  <si>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</si>
  <si>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</si>
  <si>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</si>
  <si>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</si>
  <si>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</si>
  <si>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</si>
  <si>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</si>
  <si>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</si>
  <si>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</si>
  <si>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</si>
  <si>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</si>
  <si>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</si>
  <si>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</si>
  <si>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</si>
  <si>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</si>
  <si>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</si>
  <si>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</si>
  <si>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</si>
  <si>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</si>
  <si>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</si>
  <si>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</si>
  <si>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</si>
  <si>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</si>
  <si>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</si>
  <si>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</si>
  <si>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</si>
  <si>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</si>
  <si>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</si>
  <si>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</si>
  <si>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</si>
  <si>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</si>
  <si>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</si>
  <si>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</si>
  <si>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</si>
  <si>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</si>
  <si>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</si>
  <si>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</si>
  <si>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</si>
  <si>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</si>
  <si>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</si>
  <si>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</si>
  <si>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</si>
  <si>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</si>
  <si>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</si>
  <si>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</si>
  <si>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</si>
  <si>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</si>
  <si>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</si>
  <si>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</si>
  <si>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</si>
  <si>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</si>
  <si>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</si>
  <si>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</si>
  <si>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</si>
  <si>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</si>
  <si>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</si>
  <si>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</si>
  <si>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</si>
  <si>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</si>
  <si>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</si>
  <si>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</si>
  <si>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</si>
  <si>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</si>
  <si>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</si>
  <si>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</si>
  <si>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</si>
  <si>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</si>
  <si>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</si>
  <si>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</si>
  <si>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</si>
  <si>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</si>
  <si>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</si>
  <si>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</si>
  <si>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</si>
  <si>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</si>
  <si>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</si>
  <si>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</si>
  <si>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</si>
  <si>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</si>
  <si>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</si>
  <si>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</si>
  <si>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</si>
  <si>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</si>
  <si>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</si>
  <si>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</si>
  <si>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</si>
  <si>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</si>
  <si>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</si>
  <si>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</si>
  <si>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</si>
  <si>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</si>
  <si>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</si>
  <si>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</si>
  <si>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</si>
  <si>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</si>
  <si>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</si>
  <si>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</si>
  <si>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</si>
  <si>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</si>
  <si>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</si>
  <si>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</si>
  <si>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</si>
  <si>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</si>
  <si>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</si>
  <si>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</si>
  <si>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</si>
  <si>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</si>
  <si>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</si>
  <si>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</si>
  <si>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</si>
  <si>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</si>
  <si>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</si>
  <si>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</si>
  <si>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</si>
  <si>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</si>
  <si>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</si>
  <si>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</si>
  <si>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</si>
  <si>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</si>
  <si>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</si>
  <si>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</si>
  <si>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</si>
  <si>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</si>
  <si>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</si>
  <si>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</si>
  <si>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</si>
  <si>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</si>
  <si>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</si>
  <si>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</si>
  <si>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</si>
  <si>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</si>
  <si>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</si>
  <si>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</si>
  <si>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</si>
  <si>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</si>
  <si>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</si>
  <si>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</si>
  <si>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</si>
  <si>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</si>
  <si>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</si>
  <si>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</si>
  <si>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</si>
  <si>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</si>
  <si>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</si>
  <si>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</si>
  <si>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</si>
  <si>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</si>
  <si>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</si>
  <si>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</si>
  <si>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</si>
  <si>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</si>
  <si>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</si>
  <si>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</si>
  <si>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</si>
  <si>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</si>
  <si>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</si>
  <si>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</si>
  <si>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</si>
  <si>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</si>
  <si>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</si>
  <si>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</si>
  <si>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</si>
  <si>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</si>
  <si>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</si>
  <si>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</si>
  <si>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</si>
  <si>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</si>
  <si>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</si>
  <si>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</si>
  <si>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</si>
  <si>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</si>
  <si>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</si>
  <si>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</si>
  <si>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</si>
  <si>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</si>
  <si>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</si>
  <si>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</si>
  <si>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</si>
  <si>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</si>
  <si>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</si>
  <si>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</si>
  <si>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</si>
  <si>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</si>
  <si>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</si>
  <si>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</si>
  <si>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</si>
  <si>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</si>
  <si>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</si>
  <si>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</si>
  <si>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</si>
  <si>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</si>
  <si>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</si>
  <si>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</si>
  <si>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</si>
  <si>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</si>
  <si>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</si>
  <si>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</si>
  <si>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</si>
  <si>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</si>
  <si>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</si>
  <si>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</si>
  <si>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</si>
  <si>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</si>
  <si>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</si>
  <si>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</si>
  <si>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</si>
  <si>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</si>
  <si>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</si>
  <si>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</si>
  <si>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</si>
  <si>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</si>
  <si>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</si>
  <si>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</si>
  <si>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</si>
  <si>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</si>
  <si>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</si>
  <si>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</si>
  <si>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</si>
  <si>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</si>
  <si>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</si>
  <si>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</si>
  <si>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</si>
  <si>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</si>
  <si>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</si>
  <si>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</si>
  <si>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</si>
  <si>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</si>
  <si>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</si>
  <si>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</si>
  <si>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</si>
  <si>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</si>
  <si>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</si>
  <si>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</si>
  <si>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</si>
  <si>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</si>
  <si>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</si>
  <si>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</si>
  <si>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</si>
  <si>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</si>
  <si>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</si>
  <si>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</si>
  <si>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</si>
  <si>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</si>
  <si>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</si>
  <si>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</si>
  <si>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</si>
  <si>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</si>
  <si>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</si>
  <si>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</si>
  <si>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</si>
  <si>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</si>
  <si>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</si>
  <si>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</si>
  <si>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</si>
  <si>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</si>
  <si>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</si>
  <si>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</si>
  <si>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</si>
  <si>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</si>
  <si>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</si>
  <si>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</si>
  <si>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</si>
  <si>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</si>
  <si>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</si>
  <si>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</si>
  <si>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</si>
  <si>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</si>
  <si>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</si>
  <si>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</si>
  <si>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</si>
  <si>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</si>
  <si>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</si>
  <si>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</si>
  <si>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</si>
  <si>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</si>
  <si>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</si>
  <si>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</si>
  <si>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</si>
  <si>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</si>
  <si>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</si>
  <si>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</si>
  <si>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</si>
  <si>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</si>
  <si>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</si>
  <si>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</si>
  <si>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</si>
  <si>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</si>
  <si>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</si>
  <si>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</si>
  <si>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</si>
  <si>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</si>
  <si>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</si>
  <si>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</si>
  <si>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</si>
  <si>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</si>
  <si>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</si>
  <si>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</si>
  <si>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</si>
  <si>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</si>
  <si>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</si>
  <si>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</si>
  <si>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</si>
  <si>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</si>
  <si>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</si>
  <si>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</si>
  <si>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</si>
  <si>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</si>
  <si>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</si>
  <si>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</si>
  <si>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</si>
  <si>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</si>
  <si>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</si>
  <si>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</si>
  <si>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</si>
  <si>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</si>
  <si>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</si>
  <si>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</si>
  <si>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</si>
  <si>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</si>
  <si>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</si>
  <si>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</si>
  <si>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</si>
  <si>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</si>
  <si>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</si>
  <si>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</si>
  <si>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</si>
  <si>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</si>
  <si>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</si>
  <si>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</si>
  <si>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</si>
  <si>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</si>
  <si>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</si>
  <si>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</si>
  <si>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</si>
  <si>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</si>
  <si>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</si>
  <si>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</si>
  <si>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</si>
  <si>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</si>
  <si>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</si>
  <si>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</si>
  <si>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</si>
  <si>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</si>
  <si>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</si>
  <si>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</si>
  <si>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</si>
  <si>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</si>
  <si>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</si>
  <si>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</si>
  <si>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</si>
  <si>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</si>
  <si>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</si>
  <si>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</si>
  <si>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</si>
  <si>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</si>
  <si>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</si>
  <si>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</si>
  <si>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</si>
  <si>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</si>
  <si>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</si>
  <si>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</si>
  <si>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</si>
  <si>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</si>
  <si>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</si>
  <si>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</si>
  <si>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</si>
  <si>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</si>
  <si>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</si>
  <si>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</si>
  <si>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</si>
  <si>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</si>
  <si>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</si>
  <si>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</si>
  <si>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</si>
  <si>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</si>
  <si>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</si>
  <si>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</si>
  <si>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</si>
  <si>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</si>
  <si>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</si>
  <si>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</si>
  <si>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</si>
  <si>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</si>
  <si>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</si>
  <si>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</si>
  <si>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</si>
  <si>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</si>
  <si>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</si>
  <si>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</si>
  <si>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</si>
  <si>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</si>
  <si>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</si>
  <si>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</si>
  <si>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</si>
  <si>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</si>
  <si>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</si>
  <si>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</si>
  <si>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</si>
  <si>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</si>
  <si>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</si>
  <si>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</si>
  <si>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</si>
  <si>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</si>
  <si>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</si>
  <si>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</si>
  <si>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</si>
  <si>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</si>
  <si>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</si>
  <si>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</si>
  <si>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</si>
  <si>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</si>
  <si>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</si>
  <si>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</si>
  <si>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</si>
  <si>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</si>
  <si>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</si>
  <si>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</si>
  <si>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</si>
  <si>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</si>
  <si>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</si>
  <si>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</si>
  <si>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</si>
  <si>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</si>
  <si>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</si>
  <si>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</si>
  <si>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</si>
  <si>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</si>
  <si>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</si>
  <si>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</si>
  <si>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</si>
  <si>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</si>
  <si>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</si>
  <si>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</si>
  <si>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</si>
  <si>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</si>
  <si>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</si>
  <si>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</si>
  <si>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</si>
  <si>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</si>
  <si>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</si>
  <si>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</si>
  <si>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</si>
  <si>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</si>
  <si>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</si>
  <si>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</si>
  <si>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</si>
  <si>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</si>
  <si>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</si>
  <si>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</si>
  <si>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</si>
  <si>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</si>
  <si>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</si>
  <si>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</si>
  <si>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</si>
  <si>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</si>
  <si>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</si>
  <si>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</si>
  <si>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</si>
  <si>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</si>
  <si>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</si>
  <si>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</si>
  <si>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</si>
  <si>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</si>
  <si>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</si>
  <si>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</si>
  <si>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</si>
  <si>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</si>
  <si>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</si>
  <si>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</si>
  <si>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</si>
  <si>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</si>
  <si>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</si>
  <si>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</si>
  <si>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</si>
  <si>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</si>
  <si>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</si>
  <si>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</si>
  <si>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</si>
  <si>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</si>
  <si>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</si>
  <si>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</si>
  <si>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</si>
  <si>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</si>
  <si>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</si>
  <si>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</si>
  <si>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</si>
  <si>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</si>
  <si>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</si>
  <si>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</si>
  <si>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</si>
  <si>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</si>
  <si>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</si>
  <si>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</si>
  <si>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</si>
  <si>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</si>
  <si>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</si>
  <si>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</si>
  <si>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</si>
  <si>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</si>
  <si>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</si>
  <si>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</si>
  <si>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</si>
  <si>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</si>
  <si>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</si>
  <si>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</si>
  <si>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</si>
  <si>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</si>
  <si>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</si>
  <si>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</si>
  <si>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</si>
  <si>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</si>
  <si>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</si>
  <si>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</si>
  <si>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</si>
  <si>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</si>
  <si>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</si>
  <si>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</si>
  <si>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</si>
  <si>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</si>
  <si>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</si>
  <si>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</si>
  <si>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</si>
  <si>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</si>
  <si>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</si>
  <si>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</si>
  <si>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</si>
  <si>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</si>
  <si>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</si>
  <si>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</si>
  <si>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</si>
  <si>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</si>
  <si>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</si>
  <si>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</si>
  <si>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</si>
  <si>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</si>
  <si>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</si>
  <si>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</si>
  <si>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</si>
  <si>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</si>
  <si>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</si>
  <si>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</si>
  <si>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</si>
  <si>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</si>
  <si>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</si>
  <si>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</si>
  <si>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</si>
  <si>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</si>
  <si>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</si>
  <si>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</si>
  <si>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</si>
  <si>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</si>
  <si>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</si>
  <si>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</si>
  <si>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</si>
  <si>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</si>
  <si>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</si>
  <si>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</si>
  <si>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</si>
  <si>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</si>
  <si>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</si>
  <si>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</si>
  <si>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</si>
  <si>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</si>
  <si>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</si>
  <si>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</si>
  <si>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</si>
  <si>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</si>
  <si>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</si>
  <si>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</si>
  <si>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</si>
  <si>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</si>
  <si>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</si>
  <si>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</si>
  <si>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</si>
  <si>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</si>
  <si>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</si>
  <si>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</si>
  <si>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</si>
  <si>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</si>
  <si>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</si>
  <si>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</si>
  <si>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</si>
  <si>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</si>
  <si>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</si>
  <si>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</si>
  <si>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</si>
  <si>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</si>
  <si>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</si>
  <si>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</si>
  <si>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</si>
  <si>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</si>
  <si>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</si>
  <si>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</si>
  <si>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</si>
  <si>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</si>
  <si>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</si>
  <si>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</si>
  <si>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</si>
  <si>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</si>
  <si>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</si>
  <si>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</si>
  <si>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</si>
  <si>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</si>
  <si>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</si>
  <si>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</si>
  <si>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</si>
  <si>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</si>
  <si>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</si>
  <si>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</si>
  <si>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</si>
  <si>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</si>
  <si>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</si>
  <si>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</si>
  <si>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</si>
  <si>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</si>
  <si>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</si>
  <si>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</si>
  <si>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</si>
  <si>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</si>
  <si>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</si>
  <si>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</si>
  <si>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</si>
  <si>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</si>
  <si>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</si>
  <si>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</si>
  <si>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</si>
  <si>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</si>
  <si>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</si>
  <si>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</si>
  <si>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</si>
  <si>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</si>
  <si>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</si>
  <si>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</si>
  <si>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</si>
  <si>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</si>
  <si>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</si>
  <si>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</si>
  <si>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</si>
  <si>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</si>
  <si>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</si>
  <si>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</si>
  <si>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</si>
  <si>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</si>
  <si>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</si>
  <si>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</si>
  <si>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</si>
  <si>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</si>
  <si>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</si>
  <si>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</si>
  <si>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</si>
  <si>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</si>
  <si>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</si>
  <si>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</si>
  <si>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</si>
  <si>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</si>
  <si>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</si>
  <si>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</si>
  <si>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</si>
  <si>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</si>
  <si>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</si>
  <si>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</si>
  <si>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</si>
  <si>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</si>
  <si>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</si>
  <si>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</si>
  <si>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</si>
  <si>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</si>
  <si>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</si>
  <si>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</si>
  <si>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</si>
  <si>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</si>
  <si>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</si>
  <si>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</si>
  <si>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</si>
  <si>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</si>
  <si>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</si>
  <si>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</si>
  <si>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</si>
  <si>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</si>
  <si>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</si>
  <si>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</si>
  <si>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</si>
  <si>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</si>
  <si>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</si>
  <si>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</si>
  <si>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</si>
  <si>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</si>
  <si>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</si>
  <si>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</si>
  <si>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</si>
  <si>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</si>
  <si>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</si>
  <si>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</si>
  <si>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</si>
  <si>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</si>
  <si>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</si>
  <si>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</si>
  <si>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</si>
  <si>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</si>
  <si>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</si>
  <si>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</si>
  <si>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</si>
  <si>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</si>
  <si>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</si>
  <si>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</si>
  <si>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</si>
  <si>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</si>
  <si>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</si>
  <si>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</si>
  <si>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</si>
  <si>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</si>
  <si>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</si>
  <si>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</si>
  <si>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</si>
  <si>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</si>
  <si>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</si>
  <si>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</si>
  <si>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</si>
  <si>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</si>
  <si>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</si>
  <si>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</si>
  <si>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</si>
  <si>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</si>
  <si>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</si>
  <si>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</si>
  <si>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</si>
  <si>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</si>
  <si>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</si>
  <si>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</si>
  <si>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</si>
  <si>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</si>
  <si>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</si>
  <si>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</si>
  <si>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</si>
  <si>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</si>
  <si>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</si>
  <si>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</si>
  <si>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</si>
  <si>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</si>
  <si>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</si>
  <si>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</si>
  <si>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</si>
  <si>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</si>
  <si>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</si>
  <si>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</si>
  <si>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</si>
  <si>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</si>
  <si>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</si>
  <si>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</si>
  <si>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</si>
  <si>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</si>
  <si>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</si>
  <si>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</si>
  <si>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</si>
  <si>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</si>
  <si>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</si>
  <si>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</si>
  <si>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</si>
  <si>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</si>
  <si>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</si>
  <si>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</si>
  <si>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</si>
  <si>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</si>
  <si>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</si>
  <si>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</si>
  <si>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</si>
  <si>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</si>
  <si>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</si>
  <si>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</si>
  <si>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</si>
  <si>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</si>
  <si>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</si>
  <si>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</si>
  <si>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</si>
  <si>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</si>
  <si>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</si>
  <si>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</si>
  <si>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</si>
  <si>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</si>
  <si>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</si>
  <si>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</si>
  <si>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</si>
  <si>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</si>
  <si>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</si>
  <si>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</si>
  <si>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</si>
  <si>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</si>
  <si>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</si>
  <si>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</si>
  <si>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</si>
  <si>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</si>
  <si>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</si>
  <si>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</si>
  <si>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</si>
  <si>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</si>
  <si>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</si>
  <si>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</si>
  <si>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</si>
  <si>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</si>
  <si>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</si>
  <si>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</si>
  <si>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</si>
  <si>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</si>
  <si>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</si>
  <si>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</si>
  <si>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</si>
  <si>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</si>
  <si>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</si>
  <si>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</si>
  <si>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</si>
  <si>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</si>
  <si>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</si>
  <si>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</si>
  <si>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</si>
  <si>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</si>
  <si>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</si>
  <si>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</si>
  <si>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</si>
  <si>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</si>
  <si>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</si>
  <si>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</si>
  <si>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</si>
  <si>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</si>
  <si>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</si>
  <si>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</si>
  <si>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</si>
  <si>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</si>
  <si>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</si>
  <si>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</si>
  <si>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</si>
  <si>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</si>
  <si>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</si>
  <si>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</si>
  <si>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</si>
  <si>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</si>
  <si>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</si>
  <si>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</si>
  <si>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</si>
  <si>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</si>
  <si>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</si>
  <si>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</si>
  <si>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</si>
  <si>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</si>
  <si>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</si>
  <si>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</si>
  <si>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</si>
  <si>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</si>
  <si>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</si>
  <si>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</si>
  <si>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</si>
  <si>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</si>
  <si>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</si>
  <si>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</si>
  <si>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</si>
  <si>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</si>
  <si>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</si>
  <si>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</si>
  <si>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</si>
  <si>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</si>
  <si>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</si>
  <si>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</si>
  <si>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</si>
  <si>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</si>
  <si>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</si>
  <si>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</si>
  <si>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</si>
  <si>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</si>
  <si>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</si>
  <si>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</si>
  <si>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</si>
  <si>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</si>
  <si>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</si>
  <si>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</si>
  <si>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</si>
  <si>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</si>
  <si>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</si>
  <si>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</si>
  <si>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</si>
  <si>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</si>
  <si>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</si>
  <si>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</si>
  <si>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</si>
  <si>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</si>
  <si>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</si>
  <si>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</si>
  <si>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</si>
  <si>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</si>
  <si>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</si>
  <si>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</si>
  <si>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</si>
  <si>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</si>
  <si>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</si>
  <si>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</si>
  <si>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</si>
  <si>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</si>
  <si>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</si>
  <si>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</si>
  <si>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</si>
  <si>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</si>
  <si>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</si>
  <si>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</si>
  <si>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</si>
  <si>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</si>
  <si>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</si>
  <si>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</si>
  <si>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</si>
  <si>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</si>
  <si>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</si>
  <si>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</si>
  <si>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</si>
  <si>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</si>
  <si>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</si>
  <si>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</si>
  <si>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</si>
  <si>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</si>
  <si>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</si>
  <si>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</si>
  <si>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</si>
  <si>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</si>
  <si>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</si>
  <si>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</si>
  <si>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</si>
  <si>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</si>
  <si>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</si>
  <si>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</si>
  <si>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</si>
  <si>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</si>
  <si>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</si>
  <si>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</si>
  <si>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</si>
  <si>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</si>
  <si>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</si>
  <si>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</si>
  <si>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</si>
  <si>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</si>
  <si>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</si>
  <si>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</si>
  <si>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</si>
  <si>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</si>
  <si>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</si>
  <si>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</si>
  <si>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</si>
  <si>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</si>
  <si>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</si>
  <si>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</si>
  <si>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</si>
  <si>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</si>
  <si>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</si>
  <si>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</si>
  <si>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</si>
  <si>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</si>
  <si>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</si>
  <si>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</si>
  <si>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</si>
  <si>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</si>
  <si>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</si>
  <si>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</si>
  <si>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</si>
  <si>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</si>
  <si>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</si>
  <si>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</si>
  <si>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</si>
  <si>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</si>
  <si>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</si>
  <si>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</si>
  <si>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</si>
  <si>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</si>
  <si>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</si>
  <si>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</si>
  <si>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</si>
  <si>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</si>
  <si>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</si>
  <si>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</si>
  <si>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</si>
  <si>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</si>
  <si>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</si>
  <si>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</si>
  <si>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</si>
  <si>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</si>
  <si>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</si>
  <si>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</si>
  <si>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</si>
  <si>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</si>
  <si>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</si>
  <si>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</si>
  <si>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</si>
  <si>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</si>
  <si>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</si>
  <si>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</si>
  <si>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</si>
  <si>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</si>
  <si>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</si>
  <si>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</si>
  <si>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</si>
  <si>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</si>
  <si>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</si>
  <si>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</si>
  <si>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</si>
  <si>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</si>
  <si>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</si>
  <si>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</si>
  <si>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</si>
  <si>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</si>
  <si>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</si>
  <si>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</si>
  <si>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</si>
  <si>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</si>
  <si>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</si>
  <si>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</si>
  <si>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</si>
  <si>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</si>
  <si>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</si>
  <si>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</si>
  <si>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</si>
  <si>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</si>
  <si>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</si>
  <si>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</si>
  <si>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</si>
  <si>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</si>
  <si>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</si>
  <si>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</si>
  <si>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</si>
  <si>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</si>
  <si>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</si>
  <si>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</si>
  <si>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</si>
  <si>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</si>
  <si>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</si>
  <si>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</si>
  <si>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</si>
  <si>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</si>
  <si>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</si>
  <si>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</si>
  <si>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</si>
  <si>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</si>
  <si>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</si>
  <si>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</si>
  <si>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</si>
  <si>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</si>
  <si>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</si>
  <si>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</si>
  <si>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</si>
  <si>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</si>
  <si>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</si>
  <si>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</si>
  <si>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</si>
  <si>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</si>
  <si>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</si>
  <si>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</si>
  <si>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</si>
  <si>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</si>
  <si>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</si>
  <si>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</si>
  <si>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</si>
  <si>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</si>
  <si>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</si>
  <si>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</si>
  <si>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</si>
  <si>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</si>
  <si>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</si>
  <si>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</si>
  <si>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</si>
  <si>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</si>
  <si>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</si>
  <si>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</si>
  <si>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</si>
  <si>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</si>
  <si>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</si>
  <si>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</si>
  <si>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</si>
  <si>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</si>
  <si>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</si>
  <si>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</si>
  <si>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</si>
  <si>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</si>
  <si>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</si>
  <si>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</si>
  <si>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</si>
  <si>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</si>
  <si>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</si>
  <si>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</si>
  <si>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</si>
  <si>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</si>
  <si>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</si>
  <si>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</si>
  <si>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</si>
  <si>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</si>
  <si>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</si>
  <si>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</si>
  <si>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</si>
  <si>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</si>
  <si>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</si>
  <si>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</si>
  <si>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</si>
  <si>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</si>
  <si>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</si>
  <si>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</si>
  <si>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</si>
  <si>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</si>
  <si>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</si>
  <si>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</si>
  <si>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</si>
  <si>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</si>
  <si>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</si>
  <si>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</si>
  <si>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</si>
  <si>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</si>
  <si>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</si>
  <si>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</si>
  <si>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</si>
  <si>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</si>
  <si>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</si>
  <si>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</si>
  <si>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</si>
  <si>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</si>
  <si>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</si>
  <si>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</si>
  <si>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</si>
  <si>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</si>
  <si>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</si>
  <si>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</si>
  <si>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</si>
  <si>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</si>
  <si>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</si>
  <si>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</si>
  <si>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</si>
  <si>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</si>
  <si>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</si>
  <si>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</si>
  <si>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</si>
  <si>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</si>
  <si>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</si>
  <si>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</si>
  <si>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</si>
  <si>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</si>
  <si>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</si>
  <si>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</si>
  <si>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</si>
  <si>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</si>
  <si>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</si>
  <si>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</si>
  <si>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</si>
  <si>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</si>
  <si>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</si>
  <si>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</si>
  <si>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</si>
  <si>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</si>
  <si>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</si>
  <si>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</si>
  <si>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</si>
  <si>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</si>
  <si>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</si>
  <si>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</si>
  <si>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</si>
  <si>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</si>
  <si>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</si>
  <si>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</si>
  <si>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</si>
  <si>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</si>
  <si>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</si>
  <si>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</si>
  <si>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</si>
  <si>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</si>
  <si>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</si>
  <si>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</si>
  <si>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</si>
  <si>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</si>
  <si>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</si>
  <si>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</si>
  <si>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</si>
  <si>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</si>
  <si>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</si>
  <si>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</si>
  <si>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</si>
  <si>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</si>
  <si>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</si>
  <si>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</si>
  <si>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</si>
  <si>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</si>
  <si>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</si>
  <si>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</si>
  <si>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</si>
  <si>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</si>
  <si>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</si>
  <si>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</si>
  <si>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</si>
  <si>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</si>
  <si>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</si>
  <si>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</si>
  <si>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</si>
  <si>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</si>
  <si>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</si>
  <si>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</si>
  <si>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</si>
  <si>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</si>
  <si>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</si>
  <si>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</si>
  <si>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</si>
  <si>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</si>
  <si>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</si>
  <si>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</si>
  <si>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</si>
  <si>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</si>
  <si>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</si>
  <si>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</si>
  <si>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</si>
  <si>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</si>
  <si>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</si>
  <si>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</si>
  <si>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</si>
  <si>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</si>
  <si>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</si>
  <si>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</si>
  <si>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</si>
  <si>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</si>
  <si>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</si>
  <si>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</si>
  <si>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</si>
  <si>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</si>
  <si>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</si>
  <si>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</si>
  <si>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</si>
  <si>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</si>
  <si>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</si>
  <si>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</si>
  <si>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</si>
  <si>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</si>
  <si>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</si>
  <si>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</si>
  <si>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</si>
  <si>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</si>
  <si>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</si>
  <si>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</si>
  <si>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</si>
  <si>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</si>
  <si>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</si>
  <si>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</si>
  <si>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</si>
  <si>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</si>
  <si>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</si>
  <si>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</si>
  <si>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</si>
  <si>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</si>
  <si>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</si>
  <si>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</si>
  <si>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</si>
  <si>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</si>
  <si>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</si>
  <si>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</si>
  <si>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</si>
  <si>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</si>
  <si>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</si>
  <si>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</si>
  <si>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</si>
  <si>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</si>
  <si>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</si>
  <si>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</si>
  <si>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</si>
  <si>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</si>
  <si>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</si>
  <si>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</si>
  <si>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</si>
  <si>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</si>
  <si>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</si>
  <si>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</si>
  <si>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</si>
  <si>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</si>
  <si>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</si>
  <si>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</si>
  <si>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</si>
  <si>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</si>
  <si>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</si>
  <si>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</si>
  <si>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</si>
  <si>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</si>
  <si>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</si>
  <si>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</si>
  <si>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</si>
  <si>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</si>
  <si>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</si>
  <si>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</si>
  <si>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</si>
  <si>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</si>
  <si>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</si>
  <si>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</si>
  <si>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</si>
  <si>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</si>
  <si>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</si>
  <si>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</si>
  <si>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</si>
  <si>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</si>
  <si>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</si>
  <si>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</si>
  <si>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</si>
  <si>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</si>
  <si>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</si>
  <si>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</si>
  <si>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</si>
  <si>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</si>
  <si>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</si>
  <si>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</si>
  <si>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</si>
  <si>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</si>
  <si>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</si>
  <si>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</si>
  <si>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</si>
  <si>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</si>
  <si>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</si>
  <si>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</si>
  <si>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</si>
  <si>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</si>
  <si>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</si>
  <si>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</si>
  <si>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</si>
  <si>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</si>
  <si>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</si>
  <si>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</si>
  <si>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</si>
  <si>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</si>
  <si>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</si>
  <si>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</si>
  <si>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</si>
  <si>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</si>
  <si>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</si>
  <si>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</si>
  <si>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</si>
  <si>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</si>
  <si>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</si>
  <si>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</si>
  <si>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</si>
  <si>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</si>
  <si>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</si>
  <si>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</si>
  <si>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</si>
  <si>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</si>
  <si>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</si>
  <si>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</si>
  <si>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</si>
  <si>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</si>
  <si>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</si>
  <si>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</si>
  <si>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</si>
  <si>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</si>
  <si>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</si>
  <si>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</si>
  <si>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</si>
  <si>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</si>
  <si>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</si>
  <si>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</si>
  <si>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</si>
  <si>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</si>
  <si>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</si>
  <si>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</si>
  <si>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</si>
  <si>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</si>
  <si>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</si>
  <si>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</si>
  <si>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</si>
  <si>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</si>
  <si>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</si>
  <si>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</si>
  <si>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</si>
  <si>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</si>
  <si>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</si>
  <si>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</si>
  <si>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</si>
  <si>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</si>
  <si>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</si>
  <si>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</si>
  <si>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</si>
  <si>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</si>
  <si>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</si>
  <si>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</si>
  <si>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</si>
  <si>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</si>
  <si>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</si>
  <si>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</si>
  <si>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</si>
  <si>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</si>
  <si>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</si>
  <si>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</si>
  <si>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</si>
  <si>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</si>
  <si>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</si>
  <si>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</si>
  <si>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</si>
  <si>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</si>
  <si>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</si>
  <si>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</si>
  <si>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</si>
  <si>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</si>
  <si>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</si>
  <si>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</si>
  <si>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</si>
  <si>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</si>
  <si>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</si>
  <si>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</si>
  <si>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</si>
  <si>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</si>
  <si>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</si>
  <si>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</si>
  <si>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</si>
  <si>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</si>
  <si>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</si>
  <si>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</si>
  <si>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</si>
  <si>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</si>
  <si>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</si>
  <si>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</si>
  <si>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</si>
  <si>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</si>
  <si>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</si>
  <si>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</si>
  <si>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</si>
  <si>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</si>
  <si>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</si>
  <si>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</si>
  <si>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</si>
  <si>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</si>
  <si>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</si>
  <si>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</si>
  <si>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</si>
  <si>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</si>
  <si>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</si>
  <si>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</si>
  <si>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</si>
  <si>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</si>
  <si>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</si>
  <si>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</si>
  <si>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</si>
  <si>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</si>
  <si>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</si>
  <si>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</si>
  <si>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</si>
  <si>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</si>
  <si>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</si>
  <si>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</si>
  <si>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</si>
  <si>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</si>
  <si>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</si>
  <si>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</si>
  <si>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</si>
  <si>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</si>
  <si>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</si>
  <si>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</si>
  <si>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</si>
  <si>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</si>
  <si>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</si>
  <si>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</si>
  <si>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</si>
  <si>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</si>
  <si>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</si>
  <si>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</si>
  <si>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</si>
  <si>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</si>
  <si>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</si>
  <si>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</si>
  <si>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</si>
  <si>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</si>
  <si>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</si>
  <si>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</si>
  <si>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</si>
  <si>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</si>
  <si>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</si>
  <si>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</si>
  <si>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</si>
  <si>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</si>
  <si>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</si>
  <si>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</si>
  <si>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</si>
  <si>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</si>
  <si>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</si>
  <si>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</si>
  <si>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</si>
  <si>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</si>
  <si>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</si>
  <si>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</si>
  <si>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</si>
  <si>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</si>
  <si>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</si>
  <si>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</si>
  <si>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</si>
  <si>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</si>
  <si>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</si>
  <si>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</si>
  <si>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</si>
  <si>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</si>
  <si>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</si>
  <si>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</si>
  <si>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</si>
  <si>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</si>
  <si>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</si>
  <si>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</si>
  <si>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</si>
  <si>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</si>
  <si>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</si>
  <si>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</si>
  <si>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</si>
  <si>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</si>
  <si>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</si>
  <si>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</si>
  <si>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</si>
  <si>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</si>
  <si>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</si>
  <si>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</si>
  <si>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</si>
  <si>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</si>
  <si>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</si>
  <si>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</si>
  <si>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</si>
  <si>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</si>
  <si>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</si>
  <si>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</si>
  <si>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</si>
  <si>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</si>
  <si>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</si>
  <si>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</si>
  <si>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</si>
  <si>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</si>
  <si>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</si>
  <si>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</si>
  <si>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</si>
  <si>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</si>
  <si>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</si>
  <si>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</si>
  <si>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</si>
  <si>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</si>
  <si>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</si>
  <si>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</si>
  <si>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</si>
  <si>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</si>
  <si>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</si>
  <si>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</si>
  <si>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</si>
  <si>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</si>
  <si>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</si>
  <si>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</si>
  <si>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</si>
  <si>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</si>
  <si>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</si>
  <si>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</si>
  <si>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</si>
  <si>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</si>
  <si>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</si>
  <si>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</si>
  <si>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</si>
  <si>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</si>
  <si>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</si>
  <si>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</si>
  <si>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</si>
  <si>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</si>
  <si>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</si>
  <si>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</si>
  <si>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</si>
  <si>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</si>
  <si>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</si>
  <si>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</si>
  <si>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</si>
  <si>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</si>
  <si>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</si>
  <si>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</si>
  <si>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</si>
  <si>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</si>
  <si>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</si>
  <si>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</si>
  <si>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</si>
  <si>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</si>
  <si>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</si>
  <si>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</si>
  <si>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</si>
  <si>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</si>
  <si>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</si>
  <si>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</si>
  <si>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</si>
  <si>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</si>
  <si>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</si>
  <si>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</si>
  <si>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</si>
  <si>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</si>
  <si>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</si>
  <si>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</si>
  <si>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</si>
  <si>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</si>
  <si>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</si>
  <si>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</si>
  <si>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</si>
  <si>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</si>
  <si>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</si>
  <si>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</si>
  <si>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</si>
  <si>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</si>
  <si>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</si>
  <si>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</si>
  <si>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</si>
  <si>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</si>
  <si>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</si>
  <si>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</si>
  <si>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</si>
  <si>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</si>
  <si>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</si>
  <si>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</si>
  <si>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</si>
  <si>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</si>
  <si>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</si>
  <si>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</si>
  <si>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</si>
  <si>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</si>
  <si>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</si>
  <si>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</si>
  <si>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</si>
  <si>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</si>
  <si>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</si>
  <si>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</si>
  <si>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</si>
  <si>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</si>
  <si>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</si>
  <si>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</si>
  <si>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</si>
  <si>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</si>
  <si>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</si>
  <si>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</si>
  <si>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</si>
  <si>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</si>
  <si>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</si>
  <si>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</si>
  <si>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</si>
  <si>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</si>
  <si>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</si>
  <si>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</si>
  <si>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</si>
  <si>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</si>
  <si>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</si>
  <si>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</si>
  <si>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</si>
  <si>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</si>
  <si>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</si>
  <si>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</si>
  <si>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</si>
  <si>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</si>
  <si>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</si>
  <si>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</si>
  <si>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</si>
  <si>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</si>
  <si>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</si>
  <si>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</si>
  <si>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</si>
  <si>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</si>
  <si>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</si>
  <si>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</si>
  <si>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</si>
  <si>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</si>
  <si>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</si>
  <si>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</si>
  <si>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</si>
  <si>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</si>
  <si>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</si>
  <si>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</si>
  <si>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</si>
  <si>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</si>
  <si>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</si>
  <si>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</si>
  <si>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</si>
  <si>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</si>
  <si>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</si>
  <si>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</si>
  <si>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</si>
  <si>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</si>
  <si>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</si>
  <si>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</si>
  <si>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</si>
  <si>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</si>
  <si>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</si>
  <si>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</si>
  <si>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</si>
  <si>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</si>
  <si>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</si>
  <si>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</si>
  <si>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</si>
  <si>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</si>
  <si>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</si>
  <si>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</si>
  <si>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</si>
  <si>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</si>
  <si>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</si>
  <si>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</si>
  <si>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</si>
  <si>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</si>
  <si>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</si>
  <si>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</si>
  <si>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</si>
  <si>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</si>
  <si>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</si>
  <si>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</si>
  <si>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</si>
  <si>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</si>
  <si>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</si>
  <si>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</si>
  <si>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</si>
  <si>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</si>
  <si>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</si>
  <si>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</si>
  <si>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</si>
  <si>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</si>
  <si>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</si>
  <si>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</si>
  <si>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</si>
  <si>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</si>
  <si>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</si>
  <si>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</si>
  <si>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</si>
  <si>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</si>
  <si>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</si>
  <si>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</si>
  <si>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</si>
  <si>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</si>
  <si>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</si>
  <si>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</si>
  <si>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</si>
  <si>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</si>
  <si>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</si>
  <si>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</si>
  <si>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</si>
  <si>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</si>
  <si>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</si>
  <si>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</si>
  <si>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</si>
  <si>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</si>
  <si>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</si>
  <si>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</si>
  <si>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</si>
  <si>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</si>
  <si>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</si>
  <si>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</si>
  <si>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</si>
  <si>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</si>
  <si>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</si>
  <si>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</si>
  <si>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</si>
  <si>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</si>
  <si>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</si>
  <si>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</si>
  <si>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</si>
  <si>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</si>
  <si>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</si>
  <si>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</si>
  <si>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</si>
  <si>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</si>
  <si>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</si>
  <si>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</si>
  <si>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</si>
  <si>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</si>
  <si>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</si>
  <si>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</si>
  <si>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</si>
  <si>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</si>
  <si>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</si>
  <si>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</si>
  <si>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</si>
  <si>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</si>
  <si>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</si>
  <si>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</si>
  <si>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</si>
  <si>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</si>
  <si>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</si>
  <si>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</si>
  <si>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</si>
  <si>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</si>
  <si>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</si>
  <si>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</si>
  <si>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</si>
  <si>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</si>
  <si>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</si>
  <si>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</si>
  <si>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</si>
  <si>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</si>
  <si>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</si>
  <si>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</si>
  <si>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</si>
  <si>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</si>
  <si>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</si>
  <si>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</si>
  <si>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</si>
  <si>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</si>
  <si>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</si>
  <si>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</si>
  <si>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</si>
  <si>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</si>
  <si>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</si>
  <si>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</si>
  <si>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</si>
  <si>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</si>
  <si>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</si>
  <si>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</si>
  <si>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</si>
  <si>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</si>
  <si>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</si>
  <si>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</si>
  <si>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</si>
  <si>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</si>
  <si>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</si>
  <si>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</si>
  <si>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</si>
  <si>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</si>
  <si>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</si>
  <si>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</si>
  <si>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</si>
  <si>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</si>
  <si>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</si>
  <si>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</si>
  <si>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</si>
  <si>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</si>
  <si>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</si>
  <si>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</si>
  <si>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</si>
  <si>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</si>
  <si>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</si>
  <si>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</si>
  <si>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</si>
  <si>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</si>
  <si>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</si>
  <si>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</si>
  <si>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</si>
  <si>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</si>
  <si>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</si>
  <si>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</si>
  <si>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</si>
  <si>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</si>
  <si>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</si>
  <si>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</si>
  <si>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</si>
  <si>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</si>
  <si>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</si>
  <si>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</si>
  <si>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</si>
  <si>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</si>
  <si>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</si>
  <si>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</si>
  <si>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</si>
  <si>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</si>
  <si>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</si>
  <si>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</si>
  <si>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</si>
  <si>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</si>
  <si>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</si>
  <si>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</si>
  <si>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</si>
  <si>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</si>
  <si>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</si>
  <si>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</si>
  <si>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</si>
  <si>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</si>
  <si>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</si>
  <si>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</si>
  <si>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</si>
  <si>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</si>
  <si>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</si>
  <si>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</si>
  <si>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</si>
  <si>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</si>
  <si>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</si>
  <si>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</si>
  <si>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</si>
  <si>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</si>
  <si>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</si>
  <si>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</si>
  <si>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</si>
  <si>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</si>
  <si>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</si>
  <si>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</si>
  <si>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</si>
  <si>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</si>
  <si>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</si>
  <si>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</si>
  <si>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</si>
  <si>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</si>
  <si>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</si>
  <si>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</si>
  <si>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</si>
  <si>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</si>
  <si>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</si>
  <si>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</si>
  <si>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</si>
  <si>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</si>
  <si>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</si>
  <si>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</si>
  <si>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</si>
  <si>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</si>
  <si>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</si>
  <si>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</si>
  <si>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</si>
  <si>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</si>
  <si>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</si>
  <si>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</si>
  <si>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</si>
  <si>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</si>
  <si>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</si>
  <si>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</si>
  <si>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</si>
  <si>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</si>
  <si>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</si>
  <si>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</si>
  <si>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</si>
  <si>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</si>
  <si>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</si>
  <si>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</si>
  <si>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</si>
  <si>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</si>
  <si>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</si>
  <si>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</si>
  <si>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</si>
  <si>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</si>
  <si>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</si>
  <si>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</si>
  <si>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</si>
  <si>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</si>
  <si>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</si>
  <si>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</si>
  <si>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</si>
  <si>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</si>
  <si>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</si>
  <si>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</si>
  <si>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</si>
  <si>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</si>
  <si>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</si>
  <si>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</si>
  <si>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</si>
  <si>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</si>
  <si>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</si>
  <si>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</si>
  <si>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</si>
  <si>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</si>
  <si>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</si>
  <si>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</si>
  <si>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</si>
  <si>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</si>
  <si>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</si>
  <si>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</si>
  <si>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</si>
  <si>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</si>
  <si>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</si>
  <si>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</si>
  <si>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</si>
  <si>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</si>
  <si>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</si>
  <si>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</si>
  <si>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</si>
  <si>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</si>
  <si>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</si>
  <si>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</si>
  <si>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</si>
  <si>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</si>
  <si>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</si>
  <si>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</si>
  <si>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</si>
  <si>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</si>
  <si>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</si>
  <si>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</si>
  <si>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</si>
  <si>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</si>
  <si>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</si>
  <si>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</si>
  <si>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</si>
  <si>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</si>
  <si>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</si>
  <si>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</si>
  <si>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</si>
  <si>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</si>
  <si>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</si>
  <si>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</si>
  <si>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</si>
  <si>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</si>
  <si>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</si>
  <si>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</si>
  <si>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</si>
  <si>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</si>
  <si>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</si>
  <si>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</si>
  <si>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</si>
  <si>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</si>
  <si>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</si>
  <si>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</si>
  <si>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</si>
  <si>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</si>
  <si>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</si>
  <si>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</si>
  <si>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</si>
  <si>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</si>
  <si>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</si>
  <si>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</si>
  <si>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</si>
  <si>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</si>
  <si>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</si>
  <si>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</si>
  <si>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</si>
  <si>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</si>
  <si>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</si>
  <si>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</si>
  <si>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</si>
  <si>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</si>
  <si>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</si>
  <si>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</si>
  <si>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</si>
  <si>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</si>
  <si>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</si>
  <si>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</si>
  <si>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</si>
  <si>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</si>
  <si>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</si>
  <si>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</si>
  <si>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</si>
  <si>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</si>
  <si>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</si>
  <si>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</si>
  <si>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</si>
  <si>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</si>
  <si>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</si>
  <si>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</si>
  <si>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</si>
  <si>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</si>
  <si>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</si>
  <si>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</si>
  <si>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</si>
  <si>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</si>
  <si>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</si>
  <si>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</si>
  <si>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</si>
  <si>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</si>
  <si>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</si>
  <si>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</si>
  <si>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</si>
  <si>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</si>
  <si>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</si>
  <si>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</si>
  <si>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</si>
  <si>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</si>
  <si>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</si>
  <si>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</si>
  <si>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</si>
  <si>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</si>
  <si>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</si>
  <si>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</si>
  <si>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</si>
  <si>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</si>
  <si>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</si>
  <si>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</si>
  <si>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</si>
  <si>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</si>
  <si>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</si>
  <si>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</si>
  <si>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</si>
  <si>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</si>
  <si>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</si>
  <si>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</si>
  <si>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</si>
  <si>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</si>
  <si>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</si>
  <si>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</si>
  <si>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</si>
  <si>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</si>
  <si>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</si>
  <si>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</si>
  <si>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</si>
  <si>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</si>
  <si>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</si>
  <si>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</si>
  <si>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</si>
  <si>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</si>
  <si>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</si>
  <si>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</si>
  <si>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</si>
  <si>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</si>
  <si>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</si>
  <si>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</si>
  <si>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</si>
  <si>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</si>
  <si>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</si>
  <si>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</si>
  <si>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</si>
  <si>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</si>
  <si>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</si>
  <si>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</si>
  <si>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</si>
  <si>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</si>
  <si>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</si>
  <si>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</si>
  <si>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</si>
  <si>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</si>
  <si>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</si>
  <si>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</si>
  <si>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</si>
  <si>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</si>
  <si>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</si>
  <si>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</si>
  <si>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</si>
  <si>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</si>
  <si>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</si>
  <si>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</si>
  <si>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</si>
  <si>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</si>
  <si>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</si>
  <si>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</si>
  <si>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</si>
  <si>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</si>
  <si>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</si>
  <si>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</si>
  <si>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</si>
  <si>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</si>
  <si>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</si>
  <si>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</si>
  <si>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</si>
  <si>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</si>
  <si>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</si>
  <si>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</si>
  <si>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</si>
  <si>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</si>
  <si>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</si>
  <si>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</si>
  <si>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</si>
  <si>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</si>
  <si>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</si>
  <si>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</si>
  <si>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</si>
  <si>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</si>
  <si>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</si>
  <si>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</si>
  <si>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</si>
  <si>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</si>
  <si>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</si>
  <si>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</si>
  <si>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</si>
  <si>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</si>
  <si>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</si>
  <si>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</si>
  <si>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</si>
  <si>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</si>
  <si>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</si>
  <si>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</si>
  <si>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</si>
  <si>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</si>
  <si>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</si>
  <si>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</si>
  <si>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</si>
  <si>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</si>
  <si>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</si>
  <si>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</si>
  <si>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</si>
  <si>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</si>
  <si>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</si>
  <si>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</si>
  <si>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</si>
  <si>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</si>
  <si>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</si>
  <si>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</si>
  <si>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</si>
  <si>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</si>
  <si>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</si>
  <si>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</si>
  <si>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</si>
  <si>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</si>
  <si>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</si>
  <si>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</si>
  <si>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</si>
  <si>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</si>
  <si>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</si>
  <si>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</si>
  <si>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</si>
  <si>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</si>
  <si>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</si>
  <si>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</si>
  <si>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</si>
  <si>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</si>
  <si>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</si>
  <si>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</si>
  <si>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</si>
  <si>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</si>
  <si>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</si>
  <si>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</si>
  <si>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</si>
  <si>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</si>
  <si>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</si>
  <si>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</si>
  <si>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</si>
  <si>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</si>
  <si>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</si>
  <si>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</si>
  <si>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</si>
  <si>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</si>
  <si>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</si>
  <si>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</si>
  <si>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</si>
  <si>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</si>
  <si>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</si>
  <si>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</si>
  <si>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</si>
  <si>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</si>
  <si>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</si>
  <si>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</si>
  <si>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</si>
  <si>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</si>
  <si>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</si>
  <si>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</si>
  <si>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</si>
  <si>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</si>
  <si>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</si>
  <si>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</si>
  <si>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</si>
  <si>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</si>
  <si>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</si>
  <si>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</si>
  <si>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</si>
  <si>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</si>
  <si>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</si>
  <si>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</si>
  <si>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</si>
  <si>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</si>
  <si>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</si>
  <si>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</si>
  <si>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</si>
  <si>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</si>
  <si>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</si>
  <si>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</si>
  <si>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</si>
  <si>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</si>
  <si>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</si>
  <si>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</si>
  <si>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</si>
  <si>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</si>
  <si>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</si>
  <si>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</si>
  <si>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</si>
  <si>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</si>
  <si>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</si>
  <si>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</si>
  <si>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</si>
  <si>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</si>
  <si>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</si>
  <si>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</si>
  <si>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</si>
  <si>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</si>
  <si>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</si>
  <si>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</si>
  <si>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</si>
  <si>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</si>
  <si>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</si>
  <si>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</si>
  <si>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</si>
  <si>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</si>
  <si>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</si>
  <si>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</si>
  <si>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</si>
  <si>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</si>
  <si>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</si>
  <si>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</si>
  <si>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</si>
  <si>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</si>
  <si>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</si>
  <si>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</si>
  <si>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</si>
  <si>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</si>
  <si>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</si>
  <si>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</si>
  <si>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</si>
  <si>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</si>
  <si>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</si>
  <si>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</si>
  <si>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</si>
  <si>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</si>
  <si>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</si>
  <si>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</si>
  <si>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</si>
  <si>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</si>
  <si>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</si>
  <si>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</si>
  <si>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</si>
  <si>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</si>
  <si>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</si>
  <si>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</si>
  <si>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</si>
  <si>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</si>
  <si>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</si>
  <si>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</si>
  <si>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</si>
  <si>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</si>
  <si>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</si>
  <si>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</si>
  <si>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</si>
  <si>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</si>
  <si>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</si>
  <si>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</si>
  <si>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</si>
  <si>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</si>
  <si>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</si>
  <si>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</si>
  <si>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</si>
  <si>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</si>
  <si>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</si>
  <si>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</si>
  <si>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</si>
  <si>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</si>
  <si>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</si>
  <si>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</si>
  <si>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</si>
  <si>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</si>
  <si>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</si>
  <si>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</si>
  <si>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</si>
  <si>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</si>
  <si>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</si>
  <si>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</si>
  <si>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</si>
  <si>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</si>
  <si>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</si>
  <si>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</si>
  <si>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</si>
  <si>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</si>
  <si>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</si>
  <si>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</si>
  <si>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</si>
  <si>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</si>
  <si>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</si>
  <si>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</si>
  <si>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</si>
  <si>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</si>
  <si>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</si>
  <si>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</si>
  <si>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</si>
  <si>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</si>
  <si>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</si>
  <si>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</si>
  <si>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</si>
  <si>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</si>
  <si>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</si>
  <si>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</si>
  <si>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</si>
  <si>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</si>
  <si>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</si>
  <si>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</si>
  <si>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</si>
  <si>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</si>
  <si>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</si>
  <si>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</si>
  <si>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</si>
  <si>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</si>
  <si>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</si>
  <si>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</si>
  <si>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</si>
  <si>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</si>
  <si>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</si>
  <si>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</si>
  <si>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</si>
  <si>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</si>
  <si>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</si>
  <si>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</si>
  <si>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</si>
  <si>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</si>
  <si>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</si>
  <si>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</si>
  <si>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</si>
  <si>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</si>
  <si>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</si>
  <si>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</si>
  <si>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</si>
  <si>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</si>
  <si>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</si>
  <si>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</si>
  <si>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</si>
  <si>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</si>
  <si>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</si>
  <si>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</si>
  <si>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</si>
  <si>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</si>
  <si>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</si>
  <si>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</si>
  <si>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</si>
  <si>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</si>
  <si>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</si>
  <si>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</si>
  <si>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</si>
  <si>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</si>
  <si>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</si>
  <si>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</si>
  <si>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</si>
  <si>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</si>
  <si>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</si>
  <si>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</si>
  <si>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</si>
  <si>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</si>
  <si>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</si>
  <si>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</si>
  <si>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</si>
  <si>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</si>
  <si>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</si>
  <si>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</si>
  <si>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</si>
  <si>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</si>
  <si>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</si>
  <si>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</si>
  <si>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</si>
  <si>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</si>
  <si>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</si>
  <si>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</si>
  <si>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</si>
  <si>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</si>
  <si>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</si>
  <si>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</si>
  <si>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</si>
  <si>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</si>
  <si>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</si>
  <si>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</si>
  <si>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</si>
  <si>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</si>
  <si>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</si>
  <si>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</si>
  <si>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</si>
  <si>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</si>
  <si>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</si>
  <si>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</si>
  <si>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</si>
  <si>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</si>
  <si>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</si>
  <si>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</si>
  <si>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</si>
  <si>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</si>
  <si>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</si>
  <si>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</si>
  <si>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</si>
  <si>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</si>
  <si>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</si>
  <si>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</si>
  <si>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</si>
  <si>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</si>
  <si>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</si>
  <si>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</si>
  <si>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</si>
  <si>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</si>
  <si>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</si>
  <si>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</si>
  <si>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</si>
  <si>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</si>
  <si>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</si>
  <si>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</si>
  <si>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</si>
  <si>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</si>
  <si>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</si>
  <si>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</si>
  <si>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</si>
  <si>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</si>
  <si>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</si>
  <si>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</si>
  <si>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</si>
  <si>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</si>
  <si>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</si>
  <si>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</si>
  <si>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</si>
  <si>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</si>
  <si>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</si>
  <si>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</si>
  <si>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</si>
  <si>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</si>
  <si>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</si>
  <si>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</si>
  <si>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</si>
  <si>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</si>
  <si>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</si>
  <si>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</si>
  <si>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</si>
  <si>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</si>
  <si>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</si>
  <si>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</si>
  <si>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</si>
  <si>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</si>
  <si>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</si>
  <si>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</si>
  <si>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</si>
  <si>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</si>
  <si>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</si>
  <si>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</si>
  <si>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</si>
  <si>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</si>
  <si>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</si>
  <si>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</si>
  <si>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</si>
  <si>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</si>
  <si>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</si>
  <si>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</si>
  <si>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</si>
  <si>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</si>
  <si>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</si>
  <si>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</si>
  <si>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</si>
  <si>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</si>
  <si>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</si>
  <si>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</si>
  <si>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</si>
  <si>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</si>
  <si>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</si>
  <si>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</si>
  <si>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</si>
  <si>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</si>
  <si>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</si>
  <si>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</si>
  <si>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</si>
  <si>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</si>
  <si>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</si>
  <si>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</si>
  <si>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</si>
  <si>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</si>
  <si>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</si>
  <si>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</si>
  <si>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</si>
  <si>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</si>
  <si>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</si>
  <si>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</si>
  <si>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</si>
  <si>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</si>
  <si>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</si>
  <si>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</si>
  <si>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</si>
  <si>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</si>
  <si>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</si>
  <si>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</si>
  <si>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</si>
  <si>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</si>
  <si>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</si>
  <si>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</si>
  <si>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</si>
  <si>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</si>
  <si>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</si>
  <si>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</si>
  <si>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</si>
  <si>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</si>
  <si>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</si>
  <si>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</si>
  <si>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</si>
  <si>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</si>
  <si>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</si>
  <si>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</si>
  <si>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</si>
  <si>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</si>
  <si>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</si>
  <si>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</si>
  <si>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</si>
  <si>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</si>
  <si>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</si>
  <si>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</si>
  <si>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</si>
  <si>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</si>
  <si>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</si>
  <si>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</si>
  <si>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</si>
  <si>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</si>
  <si>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</si>
  <si>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</si>
  <si>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</si>
  <si>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</si>
  <si>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</si>
  <si>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</si>
  <si>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</si>
  <si>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</si>
  <si>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</si>
  <si>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</si>
  <si>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</si>
  <si>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</si>
  <si>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</si>
  <si>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</si>
  <si>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</si>
  <si>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</si>
  <si>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</si>
  <si>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</si>
  <si>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</si>
  <si>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</si>
  <si>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</si>
  <si>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</si>
  <si>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</si>
  <si>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</si>
  <si>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</si>
  <si>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</si>
  <si>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</si>
  <si>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</si>
  <si>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</si>
  <si>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</si>
  <si>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</si>
  <si>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</si>
  <si>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</si>
  <si>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</si>
  <si>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</si>
  <si>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</si>
  <si>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</si>
  <si>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</si>
  <si>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</si>
  <si>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</si>
  <si>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</si>
  <si>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</si>
  <si>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</si>
  <si>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</si>
  <si>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</si>
  <si>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</si>
  <si>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</si>
  <si>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</si>
  <si>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</si>
  <si>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</si>
  <si>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</si>
  <si>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</si>
  <si>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</si>
  <si>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</si>
  <si>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</si>
  <si>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</si>
  <si>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</si>
  <si>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</si>
  <si>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</si>
  <si>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</si>
  <si>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</si>
  <si>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</si>
  <si>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</si>
  <si>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</si>
  <si>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</si>
  <si>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</si>
  <si>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</si>
  <si>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</si>
  <si>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</si>
  <si>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</si>
  <si>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</si>
  <si>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</si>
  <si>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</si>
  <si>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</si>
  <si>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</si>
  <si>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</si>
  <si>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</si>
  <si>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</si>
  <si>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</si>
  <si>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</si>
  <si>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</si>
  <si>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</si>
  <si>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</si>
  <si>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</si>
  <si>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</si>
  <si>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</si>
  <si>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</si>
  <si>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</si>
  <si>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</si>
  <si>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</si>
  <si>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</si>
  <si>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</si>
  <si>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</si>
  <si>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</si>
  <si>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</si>
  <si>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</si>
  <si>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</si>
  <si>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</si>
  <si>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</si>
  <si>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</si>
  <si>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</si>
  <si>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</si>
  <si>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</si>
  <si>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</si>
  <si>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</si>
  <si>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</si>
  <si>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</si>
  <si>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</si>
  <si>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</si>
  <si>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</si>
  <si>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</si>
  <si>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</si>
  <si>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</si>
  <si>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</si>
  <si>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</si>
  <si>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</si>
  <si>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</si>
  <si>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</si>
  <si>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</si>
  <si>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</si>
  <si>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</si>
  <si>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</si>
  <si>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</si>
  <si>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</si>
  <si>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</si>
  <si>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</si>
  <si>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</si>
  <si>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</si>
  <si>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</si>
  <si>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</si>
  <si>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</si>
  <si>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</si>
  <si>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</si>
  <si>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</si>
  <si>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</si>
  <si>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</si>
  <si>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</si>
  <si>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</si>
  <si>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</si>
  <si>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</si>
  <si>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</si>
  <si>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</si>
  <si>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</si>
  <si>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</si>
  <si>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</si>
  <si>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</si>
  <si>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</si>
  <si>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</si>
  <si>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</si>
  <si>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</si>
  <si>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</si>
  <si>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</si>
  <si>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</si>
  <si>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</si>
  <si>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</si>
  <si>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</si>
  <si>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</si>
  <si>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</si>
  <si>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</si>
  <si>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</si>
  <si>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</si>
  <si>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</si>
  <si>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</si>
  <si>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</si>
  <si>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</si>
  <si>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</si>
  <si>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</si>
  <si>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</si>
  <si>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</si>
  <si>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</si>
  <si>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</si>
  <si>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</si>
  <si>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</si>
  <si>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</si>
  <si>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</si>
  <si>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</si>
  <si>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</si>
  <si>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</si>
  <si>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</si>
  <si>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</si>
  <si>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</si>
  <si>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</si>
  <si>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</si>
  <si>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</si>
  <si>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</si>
  <si>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</si>
  <si>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</si>
  <si>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</si>
  <si>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</si>
  <si>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</si>
  <si>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</si>
  <si>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</si>
  <si>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</si>
  <si>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</si>
  <si>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</si>
  <si>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</si>
  <si>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</si>
  <si>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</si>
  <si>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</si>
  <si>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</si>
  <si>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</si>
  <si>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</si>
  <si>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</si>
  <si>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</si>
  <si>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</si>
  <si>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</si>
  <si>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</si>
  <si>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</si>
  <si>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</si>
  <si>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</si>
  <si>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</si>
  <si>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</si>
  <si>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</si>
  <si>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</si>
  <si>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</si>
  <si>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</si>
  <si>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</si>
  <si>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</si>
  <si>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</si>
  <si>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</si>
  <si>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</si>
  <si>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</si>
  <si>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</si>
  <si>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</si>
  <si>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</si>
  <si>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</si>
  <si>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</si>
  <si>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</si>
  <si>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</si>
  <si>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</si>
  <si>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</si>
  <si>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</si>
  <si>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</si>
  <si>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</si>
  <si>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</si>
  <si>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</si>
  <si>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</si>
  <si>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</si>
  <si>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</si>
  <si>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</si>
  <si>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</si>
  <si>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</si>
  <si>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</si>
  <si>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</si>
  <si>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</si>
  <si>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</si>
  <si>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</si>
  <si>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</si>
  <si>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</si>
  <si>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</si>
  <si>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</si>
  <si>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</si>
  <si>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</si>
  <si>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</si>
  <si>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</si>
  <si>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</si>
  <si>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</si>
  <si>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</si>
  <si>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</si>
  <si>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</si>
  <si>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</si>
  <si>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</si>
  <si>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</si>
  <si>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</si>
  <si>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</si>
  <si>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</si>
  <si>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</si>
  <si>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</si>
  <si>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</si>
  <si>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</si>
  <si>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</si>
  <si>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</si>
  <si>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</si>
  <si>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</si>
  <si>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</si>
  <si>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</si>
  <si>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</si>
  <si>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</si>
  <si>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</si>
  <si>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</si>
  <si>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</si>
  <si>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</si>
  <si>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</si>
  <si>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</si>
  <si>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</si>
  <si>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</si>
  <si>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</si>
  <si>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</si>
  <si>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</si>
  <si>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</si>
  <si>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</si>
  <si>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</si>
  <si>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</si>
  <si>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</si>
  <si>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</si>
  <si>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</si>
  <si>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</si>
  <si>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</si>
  <si>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</si>
  <si>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</si>
  <si>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</si>
  <si>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</si>
  <si>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</si>
  <si>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</si>
  <si>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</si>
  <si>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</si>
  <si>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</si>
  <si>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</si>
  <si>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</si>
  <si>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</si>
  <si>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</si>
  <si>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</si>
  <si>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</si>
  <si>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</si>
  <si>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</si>
  <si>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</si>
  <si>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</si>
  <si>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</si>
  <si>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</si>
  <si>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</si>
  <si>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</si>
  <si>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</si>
  <si>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</si>
  <si>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</si>
  <si>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</si>
  <si>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</si>
  <si>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</si>
  <si>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</si>
  <si>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</si>
  <si>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</si>
  <si>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</si>
  <si>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</si>
  <si>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</si>
  <si>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</si>
  <si>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</si>
  <si>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</si>
  <si>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</si>
  <si>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</si>
  <si>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</si>
  <si>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</si>
  <si>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</si>
  <si>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</si>
  <si>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</si>
  <si>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</si>
  <si>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</si>
  <si>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</si>
  <si>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</si>
  <si>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</si>
  <si>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</si>
  <si>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</si>
  <si>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</si>
  <si>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</si>
  <si>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</si>
  <si>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</si>
  <si>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</si>
  <si>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</si>
  <si>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</si>
  <si>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</si>
  <si>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</si>
  <si>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</si>
  <si>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</si>
  <si>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</si>
  <si>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</si>
  <si>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</si>
  <si>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</si>
  <si>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</si>
  <si>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</si>
  <si>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</si>
  <si>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</si>
  <si>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</si>
  <si>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</si>
  <si>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</si>
  <si>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</si>
  <si>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</si>
  <si>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</si>
  <si>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</si>
  <si>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</si>
  <si>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</si>
  <si>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</si>
  <si>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</si>
  <si>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</si>
  <si>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</si>
  <si>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</si>
  <si>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</si>
  <si>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</si>
  <si>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</si>
  <si>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</si>
  <si>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</si>
  <si>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</si>
  <si>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</si>
  <si>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</si>
  <si>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</si>
  <si>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</si>
  <si>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</si>
  <si>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</si>
  <si>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</si>
  <si>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</si>
  <si>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</si>
  <si>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</si>
  <si>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</si>
  <si>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</si>
  <si>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</si>
  <si>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</si>
  <si>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</si>
  <si>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</si>
  <si>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</si>
  <si>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</si>
  <si>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</si>
  <si>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</si>
  <si>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</si>
  <si>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</si>
  <si>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</si>
  <si>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</si>
  <si>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</si>
  <si>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</si>
  <si>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</si>
  <si>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</si>
  <si>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</si>
  <si>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</si>
  <si>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</si>
  <si>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</si>
  <si>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</si>
  <si>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</si>
  <si>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</si>
  <si>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</si>
  <si>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</si>
  <si>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</si>
  <si>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</si>
  <si>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</si>
  <si>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</si>
  <si>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</si>
  <si>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</si>
  <si>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</si>
  <si>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</si>
  <si>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</si>
  <si>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</si>
  <si>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</si>
  <si>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</si>
  <si>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</si>
  <si>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</si>
  <si>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</si>
  <si>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</si>
  <si>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</si>
  <si>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</si>
  <si>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</si>
  <si>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</si>
  <si>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</si>
  <si>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</si>
  <si>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</si>
  <si>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</si>
  <si>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</si>
  <si>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</si>
  <si>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</si>
  <si>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</si>
  <si>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</si>
  <si>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</si>
  <si>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</si>
  <si>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</si>
  <si>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</si>
  <si>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</si>
  <si>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</si>
  <si>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</si>
  <si>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</si>
  <si>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</si>
  <si>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</si>
  <si>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</si>
  <si>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</si>
  <si>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</si>
  <si>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</si>
  <si>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</si>
  <si>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</si>
  <si>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</si>
  <si>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</si>
  <si>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</si>
  <si>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</si>
  <si>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</si>
  <si>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</si>
  <si>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</si>
  <si>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</si>
  <si>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</si>
  <si>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</si>
  <si>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</si>
  <si>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</si>
  <si>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</si>
  <si>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</si>
  <si>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</si>
  <si>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</si>
  <si>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</si>
  <si>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</si>
  <si>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</si>
  <si>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</si>
  <si>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</si>
  <si>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</si>
  <si>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</si>
  <si>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</si>
  <si>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</si>
  <si>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</si>
  <si>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</si>
  <si>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</si>
  <si>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</si>
  <si>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</si>
  <si>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</si>
  <si>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</si>
  <si>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</si>
  <si>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</si>
  <si>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</si>
  <si>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</si>
  <si>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</si>
  <si>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</si>
  <si>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</si>
  <si>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</si>
  <si>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</si>
  <si>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</si>
  <si>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</si>
  <si>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</si>
  <si>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</si>
  <si>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</si>
  <si>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</si>
  <si>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</si>
  <si>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</si>
  <si>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</si>
  <si>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</si>
  <si>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</si>
  <si>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</si>
  <si>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</si>
  <si>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</si>
  <si>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</si>
  <si>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</si>
  <si>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</si>
  <si>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</si>
  <si>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</si>
  <si>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</si>
  <si>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</si>
  <si>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</si>
  <si>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</si>
  <si>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</si>
  <si>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</si>
  <si>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</si>
  <si>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</si>
  <si>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</si>
  <si>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</si>
  <si>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</si>
  <si>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</si>
  <si>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</si>
  <si>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</si>
  <si>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</si>
  <si>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</si>
  <si>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</si>
  <si>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</si>
  <si>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</si>
  <si>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</si>
  <si>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</si>
  <si>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</si>
  <si>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</si>
  <si>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</si>
  <si>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</si>
  <si>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</si>
  <si>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</si>
  <si>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</si>
  <si>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</si>
  <si>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</si>
  <si>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</si>
  <si>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</si>
  <si>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</si>
  <si>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</si>
  <si>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</si>
  <si>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</si>
  <si>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</si>
  <si>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</si>
  <si>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</si>
  <si>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</si>
  <si>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</si>
  <si>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</si>
  <si>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</si>
  <si>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</si>
  <si>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</si>
  <si>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</si>
  <si>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</si>
  <si>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</si>
  <si>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</si>
  <si>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</si>
  <si>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</si>
  <si>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</si>
  <si>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</si>
  <si>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</si>
  <si>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</si>
  <si>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</si>
  <si>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</si>
  <si>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</si>
  <si>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</si>
  <si>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</si>
  <si>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</si>
  <si>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</si>
  <si>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</si>
  <si>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</si>
  <si>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</si>
  <si>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</si>
  <si>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</si>
  <si>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</si>
  <si>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</si>
  <si>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</si>
  <si>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</si>
  <si>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</si>
  <si>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</si>
  <si>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</si>
  <si>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</si>
  <si>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</si>
  <si>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</si>
  <si>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</si>
  <si>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</si>
  <si>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</si>
  <si>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</si>
  <si>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</si>
  <si>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</si>
  <si>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</si>
  <si>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</si>
  <si>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</si>
  <si>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</si>
  <si>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</si>
  <si>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</si>
  <si>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</si>
  <si>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</si>
  <si>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</si>
  <si>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</si>
  <si>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</si>
  <si>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</si>
  <si>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</si>
  <si>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</si>
  <si>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</si>
  <si>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</si>
  <si>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</si>
  <si>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</si>
  <si>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</si>
  <si>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</si>
  <si>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</si>
  <si>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</si>
  <si>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</si>
  <si>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</si>
  <si>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</si>
  <si>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</si>
  <si>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</si>
  <si>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</si>
  <si>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</si>
  <si>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</si>
  <si>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</si>
  <si>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</si>
  <si>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</si>
  <si>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</si>
  <si>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</si>
  <si>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</si>
  <si>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</si>
  <si>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</si>
  <si>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</si>
  <si>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</si>
  <si>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</si>
  <si>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</si>
  <si>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</si>
  <si>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</si>
  <si>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</si>
  <si>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</si>
  <si>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</si>
  <si>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</si>
  <si>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</si>
  <si>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</si>
  <si>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</si>
  <si>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</si>
  <si>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</si>
  <si>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</si>
  <si>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</si>
  <si>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</si>
  <si>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</si>
  <si>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</si>
  <si>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</si>
  <si>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</si>
  <si>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</si>
  <si>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</si>
  <si>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</si>
  <si>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</si>
  <si>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</si>
  <si>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</si>
  <si>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</si>
  <si>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</si>
  <si>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</si>
  <si>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</si>
  <si>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</si>
  <si>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</si>
  <si>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</si>
  <si>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</si>
  <si>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</si>
  <si>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</si>
  <si>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</si>
  <si>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</si>
  <si>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</si>
  <si>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</si>
  <si>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</si>
  <si>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</si>
  <si>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</si>
  <si>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</si>
  <si>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</si>
  <si>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</si>
  <si>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</si>
  <si>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</si>
  <si>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</si>
  <si>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</si>
  <si>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</si>
  <si>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</si>
  <si>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</si>
  <si>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</si>
  <si>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</si>
  <si>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</si>
  <si>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</si>
  <si>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</si>
  <si>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</si>
  <si>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</si>
  <si>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</si>
  <si>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</si>
  <si>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</si>
  <si>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</si>
  <si>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</si>
  <si>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</si>
  <si>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</si>
  <si>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</si>
  <si>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</si>
  <si>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</si>
  <si>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</si>
  <si>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</si>
  <si>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</si>
  <si>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</si>
  <si>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</si>
  <si>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</si>
  <si>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</si>
  <si>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</si>
  <si>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</si>
  <si>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</si>
  <si>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</si>
  <si>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</si>
  <si>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</si>
  <si>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</si>
  <si>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</si>
  <si>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</si>
  <si>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</si>
  <si>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</si>
  <si>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</si>
  <si>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</si>
  <si>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</si>
  <si>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</si>
  <si>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</si>
  <si>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</si>
  <si>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</si>
  <si>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</si>
  <si>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</si>
  <si>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</si>
  <si>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</si>
  <si>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</si>
  <si>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</si>
  <si>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</si>
  <si>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</si>
  <si>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</si>
  <si>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</si>
  <si>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</si>
  <si>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</si>
  <si>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</si>
  <si>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</si>
  <si>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</si>
  <si>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</si>
  <si>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</si>
  <si>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</si>
  <si>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</si>
  <si>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</si>
  <si>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</si>
  <si>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</si>
  <si>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</si>
  <si>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</si>
  <si>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</si>
  <si>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</si>
  <si>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</si>
  <si>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</si>
  <si>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</si>
  <si>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</si>
  <si>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</si>
  <si>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</si>
  <si>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</si>
  <si>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</si>
  <si>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</si>
  <si>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</si>
  <si>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</si>
  <si>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</si>
  <si>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</si>
  <si>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</si>
  <si>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</si>
  <si>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</si>
  <si>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</si>
  <si>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</si>
  <si>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</si>
  <si>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</si>
  <si>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</si>
  <si>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</si>
  <si>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</si>
  <si>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</si>
  <si>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</si>
  <si>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</si>
  <si>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</si>
  <si>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</si>
  <si>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</si>
  <si>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</si>
  <si>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</si>
  <si>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</si>
  <si>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</si>
  <si>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</si>
  <si>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</si>
  <si>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</si>
  <si>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</si>
  <si>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</si>
  <si>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</si>
  <si>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</si>
  <si>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</si>
  <si>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</si>
  <si>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</si>
  <si>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</si>
  <si>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</si>
  <si>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</si>
  <si>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</si>
  <si>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</si>
  <si>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</si>
  <si>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</si>
  <si>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</si>
  <si>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</si>
  <si>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</si>
  <si>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</si>
  <si>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</si>
  <si>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</si>
  <si>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</si>
  <si>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</si>
  <si>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</si>
  <si>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</si>
  <si>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</si>
  <si>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</si>
  <si>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</si>
  <si>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</si>
  <si>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</si>
  <si>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</si>
  <si>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</si>
  <si>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</si>
  <si>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</si>
  <si>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</si>
  <si>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</si>
  <si>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</si>
  <si>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</si>
  <si>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</si>
  <si>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</si>
  <si>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</si>
  <si>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</si>
  <si>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</si>
  <si>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</si>
  <si>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</si>
  <si>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</si>
  <si>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</si>
  <si>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</si>
  <si>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</si>
  <si>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</si>
  <si>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</si>
  <si>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</si>
  <si>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</si>
  <si>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</si>
  <si>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</si>
  <si>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</si>
  <si>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</si>
  <si>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</si>
  <si>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</si>
  <si>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</si>
  <si>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</si>
  <si>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</si>
  <si>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</si>
  <si>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</si>
  <si>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</si>
  <si>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</si>
  <si>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</si>
  <si>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</si>
  <si>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</si>
  <si>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</si>
  <si>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</si>
  <si>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</si>
  <si>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</si>
  <si>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</si>
  <si>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</si>
  <si>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</si>
  <si>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</si>
  <si>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</si>
  <si>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</si>
  <si>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</si>
  <si>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</si>
  <si>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</si>
  <si>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</si>
  <si>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</si>
  <si>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</si>
  <si>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</si>
  <si>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</si>
  <si>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</si>
  <si>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</si>
  <si>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</si>
  <si>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</si>
  <si>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</si>
  <si>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</si>
  <si>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</si>
  <si>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</si>
  <si>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</si>
  <si>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</si>
  <si>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</si>
  <si>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</si>
  <si>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</si>
  <si>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</si>
  <si>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</si>
  <si>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</si>
  <si>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</si>
  <si>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</si>
  <si>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</si>
  <si>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</si>
  <si>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</si>
  <si>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</si>
  <si>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</si>
  <si>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</si>
  <si>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</si>
  <si>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</si>
  <si>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</si>
  <si>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</si>
  <si>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</si>
  <si>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</si>
  <si>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</si>
  <si>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</si>
  <si>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</si>
  <si>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</si>
  <si>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</si>
  <si>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</si>
  <si>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</si>
  <si>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</si>
  <si>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</si>
  <si>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</si>
  <si>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</si>
  <si>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</si>
  <si>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</si>
  <si>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</si>
  <si>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</si>
  <si>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</si>
  <si>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</si>
  <si>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</si>
  <si>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</si>
  <si>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</si>
  <si>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</si>
  <si>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</si>
  <si>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</si>
  <si>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</si>
  <si>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</si>
  <si>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</si>
  <si>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</si>
  <si>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</si>
  <si>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</si>
  <si>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</si>
  <si>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</si>
  <si>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</si>
  <si>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</si>
  <si>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</si>
  <si>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</si>
  <si>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</si>
  <si>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</si>
  <si>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</si>
  <si>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</si>
  <si>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</si>
  <si>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</si>
  <si>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</si>
  <si>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</si>
  <si>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</si>
  <si>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</si>
  <si>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</si>
  <si>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</si>
  <si>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</si>
  <si>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</si>
  <si>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</si>
  <si>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</si>
  <si>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</si>
  <si>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</si>
  <si>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</si>
  <si>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</si>
  <si>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</si>
  <si>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</si>
  <si>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</si>
  <si>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</si>
  <si>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</si>
  <si>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</si>
  <si>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</si>
  <si>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</si>
  <si>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</si>
  <si>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</si>
  <si>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</si>
  <si>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</si>
  <si>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</si>
  <si>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</si>
  <si>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</si>
  <si>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</si>
  <si>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</si>
  <si>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</si>
  <si>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</si>
  <si>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</si>
  <si>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</si>
  <si>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</si>
  <si>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</si>
  <si>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</si>
  <si>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</si>
  <si>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</si>
  <si>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</si>
  <si>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</si>
  <si>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</si>
  <si>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</si>
  <si>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</si>
  <si>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</si>
  <si>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</si>
  <si>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</si>
  <si>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</si>
  <si>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</si>
  <si>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</si>
  <si>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</si>
  <si>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</si>
  <si>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</si>
  <si>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</si>
  <si>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</si>
  <si>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</si>
  <si>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</si>
  <si>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</si>
  <si>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</si>
  <si>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</si>
  <si>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</si>
  <si>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</si>
  <si>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</si>
  <si>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</si>
  <si>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</si>
  <si>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</si>
  <si>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</si>
  <si>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</si>
  <si>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</si>
  <si>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</si>
  <si>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</si>
  <si>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</si>
  <si>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</si>
  <si>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</si>
  <si>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</si>
  <si>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</si>
  <si>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</si>
  <si>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</si>
  <si>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</si>
  <si>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</si>
  <si>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</si>
  <si>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</si>
  <si>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</si>
  <si>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</si>
  <si>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</si>
  <si>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</si>
  <si>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</si>
  <si>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</si>
  <si>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</si>
  <si>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</si>
  <si>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</si>
  <si>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</si>
  <si>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</si>
  <si>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</si>
  <si>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</si>
  <si>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</si>
  <si>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</si>
  <si>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</si>
  <si>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</si>
  <si>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</si>
  <si>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</si>
  <si>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</si>
  <si>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</si>
  <si>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</si>
  <si>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</si>
  <si>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</si>
  <si>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</si>
  <si>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</si>
  <si>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</si>
  <si>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</si>
  <si>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</si>
  <si>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</si>
  <si>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</si>
  <si>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</si>
  <si>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</si>
  <si>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</si>
  <si>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</si>
  <si>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</si>
  <si>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</si>
  <si>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</si>
  <si>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</si>
  <si>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</si>
  <si>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</si>
  <si>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</si>
  <si>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</si>
  <si>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</si>
  <si>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</si>
  <si>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</si>
  <si>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</si>
  <si>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</si>
  <si>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</si>
  <si>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</si>
  <si>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</si>
  <si>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</si>
  <si>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</si>
  <si>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</si>
  <si>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</si>
  <si>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</si>
  <si>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</si>
  <si>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</si>
  <si>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</si>
  <si>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</si>
  <si>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</si>
  <si>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</si>
  <si>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</si>
  <si>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</si>
  <si>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</si>
  <si>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</si>
  <si>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</si>
  <si>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</si>
  <si>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</si>
  <si>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</si>
  <si>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</si>
  <si>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</si>
  <si>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</si>
  <si>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</si>
  <si>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</si>
  <si>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</si>
  <si>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</si>
  <si>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</si>
  <si>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</si>
  <si>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</si>
  <si>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</si>
  <si>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</si>
  <si>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</si>
  <si>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</si>
  <si>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</si>
  <si>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</si>
  <si>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</si>
  <si>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</si>
  <si>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</si>
  <si>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</si>
  <si>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</si>
  <si>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</si>
  <si>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</si>
  <si>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</si>
  <si>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</si>
  <si>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</si>
  <si>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</si>
  <si>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</si>
  <si>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</si>
  <si>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</si>
  <si>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</si>
  <si>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</si>
  <si>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</si>
  <si>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</si>
  <si>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</si>
  <si>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</si>
  <si>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</si>
  <si>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</si>
  <si>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</si>
  <si>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</si>
  <si>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</si>
  <si>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</si>
  <si>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</si>
  <si>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</si>
  <si>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</si>
  <si>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</si>
  <si>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</si>
  <si>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</si>
  <si>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</si>
  <si>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</si>
  <si>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</si>
  <si>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</si>
  <si>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</si>
  <si>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</si>
  <si>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</si>
  <si>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</si>
  <si>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</si>
  <si>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</si>
  <si>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</si>
  <si>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</si>
  <si>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</si>
  <si>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</si>
  <si>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</si>
  <si>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</si>
  <si>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</si>
  <si>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</si>
  <si>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</si>
  <si>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</si>
  <si>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</si>
  <si>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</si>
  <si>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</si>
  <si>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</si>
  <si>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</si>
  <si>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</si>
  <si>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</si>
  <si>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</si>
  <si>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</si>
  <si>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</si>
  <si>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</si>
  <si>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</si>
  <si>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</si>
  <si>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</si>
  <si>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</si>
  <si>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</si>
  <si>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</si>
  <si>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</si>
  <si>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</si>
  <si>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</si>
  <si>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</si>
  <si>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</si>
  <si>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</si>
  <si>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</si>
  <si>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</si>
  <si>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</si>
  <si>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</si>
  <si>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</si>
  <si>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</si>
  <si>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</si>
  <si>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</si>
  <si>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</si>
  <si>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</si>
  <si>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</si>
  <si>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</si>
  <si>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</si>
  <si>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</si>
  <si>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</si>
  <si>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</si>
  <si>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</si>
  <si>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</si>
  <si>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</si>
  <si>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</si>
  <si>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</si>
  <si>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</si>
  <si>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</si>
  <si>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</si>
  <si>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</si>
  <si>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</si>
  <si>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</si>
  <si>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</si>
  <si>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</si>
  <si>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</si>
  <si>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</si>
  <si>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</si>
  <si>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</si>
  <si>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</si>
  <si>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</si>
  <si>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</si>
  <si>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</si>
  <si>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</si>
  <si>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</si>
  <si>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</si>
  <si>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</si>
  <si>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</si>
  <si>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</si>
  <si>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</si>
  <si>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</si>
  <si>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</si>
  <si>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</si>
  <si>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</si>
  <si>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</si>
  <si>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</si>
  <si>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</si>
  <si>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</si>
  <si>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</si>
  <si>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</si>
  <si>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</si>
  <si>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</si>
  <si>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</si>
  <si>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</si>
  <si>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</si>
  <si>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</si>
  <si>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</si>
  <si>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</si>
  <si>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</si>
  <si>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</si>
  <si>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</si>
  <si>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</si>
  <si>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</si>
  <si>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</si>
  <si>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</si>
  <si>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</si>
  <si>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</si>
  <si>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</si>
  <si>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</si>
  <si>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</si>
  <si>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</si>
  <si>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</si>
  <si>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</si>
  <si>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</si>
  <si>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</si>
  <si>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</si>
  <si>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</si>
  <si>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</si>
  <si>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</si>
  <si>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</si>
  <si>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</si>
  <si>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</si>
  <si>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</si>
  <si>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</si>
  <si>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</si>
  <si>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</si>
  <si>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</si>
  <si>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</si>
  <si>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</si>
  <si>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</si>
  <si>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</si>
  <si>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</si>
  <si>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</si>
  <si>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</si>
  <si>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</si>
  <si>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</si>
  <si>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</si>
  <si>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</si>
  <si>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</si>
  <si>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</si>
  <si>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</si>
  <si>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</si>
  <si>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</si>
  <si>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</si>
  <si>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</si>
  <si>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</si>
  <si>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</si>
  <si>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</si>
  <si>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</si>
  <si>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</si>
  <si>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</si>
  <si>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</si>
  <si>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</si>
  <si>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</si>
  <si>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</si>
  <si>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</si>
  <si>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</si>
  <si>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</si>
  <si>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</si>
  <si>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</si>
  <si>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</si>
  <si>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</si>
  <si>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</si>
  <si>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</si>
  <si>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</si>
  <si>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</si>
  <si>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</si>
  <si>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</si>
  <si>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</si>
  <si>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</si>
  <si>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</si>
  <si>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</si>
  <si>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</si>
  <si>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</si>
  <si>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</si>
  <si>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</si>
  <si>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</si>
  <si>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</si>
  <si>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</si>
  <si>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</si>
  <si>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</si>
  <si>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</si>
  <si>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</si>
  <si>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</si>
  <si>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</si>
  <si>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</si>
  <si>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</si>
  <si>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</si>
  <si>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</si>
  <si>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</si>
  <si>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</si>
  <si>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</si>
  <si>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</si>
  <si>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</si>
  <si>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</si>
  <si>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</si>
  <si>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</si>
  <si>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</si>
  <si>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</si>
  <si>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</si>
  <si>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</si>
  <si>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</si>
  <si>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</si>
  <si>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</si>
  <si>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</si>
  <si>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</si>
  <si>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</si>
  <si>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</si>
  <si>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</si>
  <si>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</si>
  <si>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</si>
  <si>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</si>
  <si>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</si>
  <si>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</si>
  <si>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</si>
  <si>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</si>
  <si>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</si>
  <si>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</si>
  <si>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</si>
  <si>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</si>
  <si>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</si>
  <si>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</si>
  <si>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</si>
  <si>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</si>
  <si>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</si>
  <si>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</si>
  <si>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</si>
  <si>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</si>
  <si>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</si>
  <si>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</si>
  <si>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</si>
  <si>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</si>
  <si>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</si>
  <si>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</si>
  <si>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</si>
  <si>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</si>
  <si>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</si>
  <si>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</si>
  <si>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</si>
  <si>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</si>
  <si>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</si>
  <si>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</si>
  <si>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</si>
  <si>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</si>
  <si>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</si>
  <si>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</si>
  <si>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</si>
  <si>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</si>
  <si>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</si>
  <si>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</si>
  <si>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</si>
  <si>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</si>
  <si>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</si>
  <si>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</si>
  <si>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</si>
  <si>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</si>
  <si>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</si>
  <si>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</si>
  <si>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</si>
  <si>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</si>
  <si>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</si>
  <si>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</si>
  <si>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</si>
  <si>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</si>
  <si>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</si>
  <si>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</si>
  <si>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</si>
  <si>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</si>
  <si>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</si>
  <si>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</si>
  <si>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</si>
  <si>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</si>
  <si>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</si>
  <si>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</si>
  <si>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</si>
  <si>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</si>
  <si>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</si>
  <si>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</si>
  <si>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</si>
  <si>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</si>
  <si>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</si>
  <si>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</si>
  <si>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</si>
  <si>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</si>
  <si>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</si>
  <si>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</si>
  <si>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</si>
  <si>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</si>
  <si>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</si>
  <si>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</si>
  <si>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</si>
  <si>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</si>
  <si>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</si>
  <si>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</si>
  <si>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</si>
  <si>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</si>
  <si>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</si>
  <si>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</si>
  <si>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</si>
  <si>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</si>
  <si>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</si>
  <si>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</si>
  <si>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</si>
  <si>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</si>
  <si>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</si>
  <si>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</si>
  <si>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</si>
  <si>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</si>
  <si>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</si>
  <si>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</si>
  <si>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</si>
  <si>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</si>
  <si>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</si>
  <si>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</si>
  <si>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</si>
  <si>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</si>
  <si>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</si>
  <si>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</si>
  <si>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</si>
  <si>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</si>
  <si>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</si>
  <si>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</si>
  <si>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</si>
  <si>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</si>
  <si>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</si>
  <si>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</si>
  <si>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</si>
  <si>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</si>
  <si>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</si>
  <si>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</si>
  <si>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</si>
  <si>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</si>
  <si>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</si>
  <si>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</si>
  <si>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</si>
  <si>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</si>
  <si>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</si>
  <si>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</si>
  <si>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</si>
  <si>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</si>
  <si>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</si>
  <si>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</si>
  <si>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</si>
  <si>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</si>
  <si>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</si>
  <si>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</si>
  <si>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</si>
  <si>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</si>
  <si>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</si>
  <si>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</si>
  <si>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</si>
  <si>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</si>
  <si>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</si>
  <si>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</si>
  <si>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</si>
  <si>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</si>
  <si>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</si>
  <si>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</si>
  <si>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</si>
  <si>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</si>
  <si>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</si>
  <si>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</si>
  <si>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</si>
  <si>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</si>
  <si>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</si>
  <si>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</si>
  <si>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</si>
  <si>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</si>
  <si>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</si>
  <si>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</si>
  <si>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</si>
  <si>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</si>
  <si>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</si>
  <si>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</si>
  <si>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</si>
  <si>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</si>
  <si>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</si>
  <si>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</si>
  <si>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</si>
  <si>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</si>
  <si>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</si>
  <si>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</si>
  <si>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</si>
  <si>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</si>
  <si>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</si>
  <si>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</si>
  <si>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</si>
  <si>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</si>
  <si>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</si>
  <si>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</si>
  <si>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</si>
  <si>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</si>
  <si>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</si>
  <si>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</si>
  <si>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</si>
  <si>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</si>
  <si>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</si>
  <si>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</si>
  <si>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</si>
  <si>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</si>
  <si>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</si>
  <si>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</si>
  <si>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</si>
  <si>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</si>
  <si>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</si>
  <si>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</si>
  <si>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</si>
  <si>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</si>
  <si>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</si>
  <si>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</si>
  <si>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</si>
  <si>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</si>
  <si>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</si>
  <si>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</si>
  <si>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</si>
  <si>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</si>
  <si>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</si>
  <si>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</si>
  <si>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</si>
  <si>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</si>
  <si>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</si>
  <si>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</si>
  <si>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</si>
  <si>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</si>
  <si>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</si>
  <si>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</si>
  <si>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</si>
  <si>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</si>
  <si>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</si>
  <si>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</si>
  <si>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</si>
  <si>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</si>
  <si>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</si>
  <si>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</si>
  <si>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</si>
  <si>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</si>
  <si>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</si>
  <si>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</si>
  <si>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</si>
  <si>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</si>
  <si>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</si>
  <si>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</si>
  <si>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</si>
  <si>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</si>
  <si>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</si>
  <si>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</si>
  <si>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</si>
  <si>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</si>
  <si>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</si>
  <si>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</si>
  <si>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</si>
  <si>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</si>
  <si>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</si>
  <si>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</si>
  <si>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</si>
  <si>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</si>
  <si>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</si>
  <si>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</si>
  <si>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</si>
  <si>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</si>
  <si>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</si>
  <si>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</si>
  <si>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</si>
  <si>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</si>
  <si>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</si>
  <si>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</si>
  <si>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</si>
  <si>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</si>
  <si>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</si>
  <si>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</si>
  <si>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</si>
  <si>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</si>
  <si>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</si>
  <si>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</si>
  <si>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</si>
  <si>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</si>
  <si>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</si>
  <si>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</si>
  <si>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</si>
  <si>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</si>
  <si>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</si>
  <si>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</si>
  <si>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</si>
  <si>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</si>
  <si>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</si>
  <si>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</si>
  <si>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</si>
  <si>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</si>
  <si>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</si>
  <si>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</si>
  <si>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</si>
  <si>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</si>
  <si>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</si>
  <si>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</si>
  <si>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</si>
  <si>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</si>
  <si>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</si>
  <si>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</si>
  <si>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</si>
  <si>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</si>
  <si>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</si>
  <si>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</si>
  <si>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</si>
  <si>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</si>
  <si>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</si>
  <si>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</si>
  <si>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</si>
  <si>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</si>
  <si>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</si>
  <si>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</si>
  <si>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</si>
  <si>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</si>
  <si>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</si>
  <si>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</si>
  <si>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</si>
  <si>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</si>
  <si>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</si>
  <si>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</si>
  <si>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</si>
  <si>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</si>
  <si>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</si>
  <si>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</si>
  <si>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</si>
  <si>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</si>
  <si>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</si>
  <si>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</si>
  <si>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</si>
  <si>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</si>
  <si>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</si>
  <si>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</si>
  <si>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</si>
  <si>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</si>
  <si>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</si>
  <si>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</si>
  <si>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</si>
  <si>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</si>
  <si>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</si>
  <si>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</si>
  <si>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</si>
  <si>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</si>
  <si>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</si>
  <si>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</si>
  <si>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</si>
  <si>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</si>
  <si>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</si>
  <si>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</si>
  <si>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</si>
  <si>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</si>
  <si>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</si>
  <si>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</si>
  <si>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</si>
  <si>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</si>
  <si>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</si>
  <si>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</si>
  <si>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</si>
  <si>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</si>
  <si>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</si>
  <si>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</si>
  <si>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</si>
  <si>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</si>
  <si>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</si>
  <si>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</si>
  <si>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</si>
  <si>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</si>
  <si>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</si>
  <si>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</si>
  <si>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</si>
  <si>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</si>
  <si>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</si>
  <si>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</si>
  <si>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</si>
  <si>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</si>
  <si>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</si>
  <si>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</si>
  <si>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</si>
  <si>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</si>
  <si>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</si>
  <si>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</si>
  <si>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</si>
  <si>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</si>
  <si>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</si>
  <si>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</si>
  <si>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</si>
  <si>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</si>
  <si>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</si>
  <si>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</si>
  <si>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</si>
  <si>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</si>
  <si>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</si>
  <si>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</si>
  <si>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</si>
  <si>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</si>
  <si>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</si>
  <si>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</si>
  <si>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</si>
  <si>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</si>
  <si>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</si>
  <si>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</si>
  <si>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</si>
  <si>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</si>
  <si>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</si>
  <si>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</si>
  <si>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</si>
  <si>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</si>
  <si>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</si>
  <si>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</si>
  <si>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</si>
  <si>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</si>
  <si>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</si>
  <si>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</si>
  <si>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</si>
  <si>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</si>
  <si>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</si>
  <si>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</si>
  <si>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</si>
  <si>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</si>
  <si>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</si>
  <si>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</si>
  <si>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</si>
  <si>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</si>
  <si>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</si>
  <si>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</si>
  <si>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</si>
  <si>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</si>
  <si>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</si>
  <si>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</si>
  <si>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</si>
  <si>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</si>
  <si>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</si>
  <si>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</si>
  <si>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</si>
  <si>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</si>
  <si>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</si>
  <si>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</si>
  <si>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</si>
  <si>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</si>
  <si>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</si>
  <si>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</si>
  <si>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</si>
  <si>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</si>
  <si>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</si>
  <si>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</si>
  <si>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</si>
  <si>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</si>
  <si>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</si>
  <si>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</si>
  <si>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</si>
  <si>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</si>
  <si>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</si>
  <si>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</si>
  <si>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</si>
  <si>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</si>
  <si>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</si>
  <si>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</si>
  <si>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</si>
  <si>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</si>
  <si>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</si>
  <si>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</si>
  <si>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</si>
  <si>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</si>
  <si>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</si>
  <si>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</si>
  <si>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</si>
  <si>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</si>
  <si>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</si>
  <si>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</si>
  <si>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</si>
  <si>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</si>
  <si>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</si>
  <si>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</si>
  <si>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</si>
  <si>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</si>
  <si>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</si>
  <si>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</si>
  <si>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</si>
  <si>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</si>
  <si>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</si>
  <si>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</si>
  <si>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</si>
  <si>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</si>
  <si>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</si>
  <si>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</si>
  <si>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</si>
  <si>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</si>
  <si>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</si>
  <si>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</si>
  <si>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</si>
  <si>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</si>
  <si>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</si>
  <si>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</si>
  <si>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</si>
  <si>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</si>
  <si>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</si>
  <si>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</si>
  <si>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</si>
  <si>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</si>
  <si>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</si>
  <si>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</si>
  <si>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</si>
  <si>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</si>
  <si>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</si>
  <si>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</si>
  <si>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</si>
  <si>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</si>
  <si>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</si>
  <si>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</si>
  <si>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</si>
  <si>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</si>
  <si>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</si>
  <si>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</si>
  <si>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</si>
  <si>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</si>
  <si>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</si>
  <si>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</si>
  <si>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</si>
  <si>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</si>
  <si>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</si>
  <si>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</si>
  <si>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</si>
  <si>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</si>
  <si>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</si>
  <si>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</si>
  <si>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</si>
  <si>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</si>
  <si>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</si>
  <si>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</si>
  <si>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</si>
  <si>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</si>
  <si>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</si>
  <si>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</si>
  <si>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</si>
  <si>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</si>
  <si>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</si>
  <si>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</si>
  <si>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</si>
  <si>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</si>
  <si>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</si>
  <si>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</si>
  <si>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</si>
  <si>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</si>
  <si>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</si>
  <si>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</si>
  <si>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</si>
  <si>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</si>
  <si>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</si>
  <si>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</si>
  <si>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</si>
  <si>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</si>
  <si>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</si>
  <si>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</si>
  <si>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</si>
  <si>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</si>
  <si>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</si>
  <si>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</si>
  <si>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</si>
  <si>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</si>
  <si>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</si>
  <si>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</si>
  <si>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</si>
  <si>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</si>
  <si>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</si>
  <si>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</si>
  <si>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</si>
  <si>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</si>
  <si>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</si>
  <si>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</si>
  <si>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</si>
  <si>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</si>
  <si>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</si>
  <si>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</si>
  <si>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</si>
  <si>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</si>
  <si>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</si>
  <si>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</si>
  <si>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</si>
  <si>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</si>
  <si>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</si>
  <si>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</si>
  <si>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</si>
  <si>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</si>
  <si>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</si>
  <si>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</si>
  <si>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</si>
  <si>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</si>
  <si>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</si>
  <si>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</si>
  <si>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</si>
  <si>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</si>
  <si>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</si>
  <si>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</si>
  <si>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</si>
  <si>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</si>
  <si>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</si>
  <si>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</si>
  <si>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</si>
  <si>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</si>
  <si>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</si>
  <si>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</si>
  <si>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</si>
  <si>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</si>
  <si>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</si>
  <si>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</si>
  <si>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</si>
  <si>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</si>
  <si>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</si>
  <si>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</si>
  <si>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</si>
  <si>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</si>
  <si>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</si>
  <si>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</si>
  <si>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</si>
  <si>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</si>
  <si>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</si>
  <si>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</si>
  <si>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</si>
  <si>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</si>
  <si>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</si>
  <si>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</si>
  <si>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</si>
  <si>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</si>
  <si>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</si>
  <si>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</si>
  <si>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</si>
  <si>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</si>
  <si>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</si>
  <si>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</si>
  <si>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</si>
  <si>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</si>
  <si>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</si>
  <si>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</si>
  <si>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</si>
  <si>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</si>
  <si>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</si>
  <si>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</si>
  <si>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</si>
  <si>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</si>
  <si>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</si>
  <si>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</si>
  <si>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</si>
  <si>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</si>
  <si>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</si>
  <si>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</si>
  <si>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</si>
  <si>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</si>
  <si>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</si>
  <si>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</si>
  <si>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</si>
  <si>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</si>
  <si>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</si>
  <si>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</si>
  <si>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</si>
  <si>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</si>
  <si>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</si>
  <si>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</si>
  <si>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</si>
  <si>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</si>
  <si>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</si>
  <si>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</si>
  <si>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</si>
  <si>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</si>
  <si>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</si>
  <si>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</si>
  <si>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</si>
  <si>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</si>
  <si>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</si>
  <si>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</si>
  <si>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</si>
  <si>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</si>
  <si>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</si>
  <si>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</si>
  <si>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</si>
  <si>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</si>
  <si>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</si>
  <si>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</si>
  <si>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</si>
  <si>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</si>
  <si>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</si>
  <si>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</si>
  <si>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</si>
  <si>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</si>
  <si>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</si>
  <si>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</si>
  <si>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</si>
  <si>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</si>
  <si>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</si>
  <si>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</si>
  <si>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</si>
  <si>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</si>
  <si>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</si>
  <si>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</si>
  <si>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</si>
  <si>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</si>
  <si>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</si>
  <si>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</si>
  <si>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</si>
  <si>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</si>
  <si>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</si>
  <si>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</si>
  <si>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</si>
  <si>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</si>
  <si>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</si>
  <si>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</si>
  <si>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</si>
  <si>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</si>
  <si>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</si>
  <si>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</si>
  <si>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</si>
  <si>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</si>
  <si>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</si>
  <si>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</si>
  <si>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</si>
  <si>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</si>
  <si>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</si>
  <si>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</si>
  <si>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</si>
  <si>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</si>
  <si>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</si>
  <si>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</si>
  <si>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</si>
  <si>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</si>
  <si>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</si>
  <si>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</si>
  <si>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</si>
  <si>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</si>
  <si>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</si>
  <si>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</si>
  <si>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</si>
  <si>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</si>
  <si>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</si>
  <si>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</si>
  <si>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</si>
  <si>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</si>
  <si>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</si>
  <si>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</si>
  <si>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</si>
  <si>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</si>
  <si>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</si>
  <si>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</si>
  <si>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</si>
  <si>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</si>
  <si>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</si>
  <si>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</si>
  <si>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</si>
  <si>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</si>
  <si>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</si>
  <si>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</si>
  <si>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</si>
  <si>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</si>
  <si>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</si>
  <si>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</si>
  <si>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</si>
  <si>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</si>
  <si>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</si>
  <si>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</si>
  <si>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</si>
  <si>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</si>
  <si>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</si>
  <si>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</si>
  <si>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</si>
  <si>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</si>
  <si>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</si>
  <si>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</si>
  <si>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</si>
  <si>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</si>
  <si>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</si>
  <si>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</si>
  <si>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</si>
  <si>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</si>
  <si>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</si>
  <si>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</si>
  <si>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</si>
  <si>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</si>
  <si>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</si>
  <si>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</si>
  <si>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</si>
  <si>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</si>
  <si>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</si>
  <si>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</si>
  <si>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</si>
  <si>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</si>
  <si>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</si>
  <si>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</si>
  <si>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</si>
  <si>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</si>
  <si>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</si>
  <si>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</si>
  <si>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</si>
  <si>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</si>
  <si>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</si>
  <si>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</si>
  <si>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</si>
  <si>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</si>
  <si>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</si>
  <si>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</si>
  <si>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</si>
  <si>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</si>
  <si>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</si>
  <si>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</si>
  <si>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</si>
  <si>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</si>
  <si>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</si>
  <si>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</si>
  <si>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</si>
  <si>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</si>
  <si>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</si>
  <si>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</si>
  <si>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</si>
  <si>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</si>
  <si>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</si>
  <si>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</si>
  <si>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</si>
  <si>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</si>
  <si>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</si>
  <si>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</si>
  <si>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</si>
  <si>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</si>
  <si>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</si>
  <si>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</si>
  <si>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</si>
  <si>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</si>
  <si>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</si>
  <si>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</si>
  <si>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</si>
  <si>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</si>
  <si>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</si>
  <si>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</si>
  <si>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</si>
  <si>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</si>
  <si>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</si>
  <si>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</si>
  <si>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</si>
  <si>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</si>
  <si>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</si>
  <si>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</si>
  <si>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</si>
  <si>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</si>
  <si>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</si>
  <si>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</si>
  <si>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</si>
  <si>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</si>
  <si>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</si>
  <si>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</si>
  <si>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</si>
  <si>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</si>
  <si>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</si>
  <si>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</si>
  <si>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</si>
  <si>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</si>
  <si>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</si>
  <si>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</si>
  <si>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</si>
  <si>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</si>
  <si>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</si>
  <si>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</si>
  <si>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</si>
  <si>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</si>
  <si>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</si>
  <si>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</si>
  <si>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</si>
  <si>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</si>
  <si>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</si>
  <si>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</si>
  <si>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</si>
  <si>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</si>
  <si>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</si>
  <si>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</si>
  <si>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</si>
  <si>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</si>
  <si>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</si>
  <si>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</si>
  <si>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</si>
  <si>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</si>
  <si>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</si>
  <si>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</si>
  <si>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</si>
  <si>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</si>
  <si>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</si>
  <si>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</si>
  <si>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</si>
  <si>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</si>
  <si>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</si>
  <si>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</si>
  <si>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</si>
  <si>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</si>
  <si>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</si>
  <si>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</si>
  <si>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</si>
  <si>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</si>
  <si>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</si>
  <si>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</si>
  <si>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</si>
  <si>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</si>
  <si>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</si>
  <si>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</si>
  <si>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</si>
  <si>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</si>
  <si>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</si>
  <si>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</si>
  <si>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</si>
  <si>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</si>
  <si>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</si>
  <si>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</si>
  <si>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</si>
  <si>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</si>
  <si>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</si>
  <si>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</si>
  <si>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</si>
  <si>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</si>
  <si>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</si>
  <si>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</si>
  <si>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</si>
  <si>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</si>
  <si>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</si>
  <si>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</si>
  <si>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</si>
  <si>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</si>
  <si>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</si>
  <si>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</si>
  <si>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</si>
  <si>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</si>
  <si>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</si>
  <si>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</si>
  <si>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</si>
  <si>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</si>
  <si>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</si>
  <si>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</si>
  <si>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</si>
  <si>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</si>
  <si>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</si>
  <si>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</si>
  <si>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</si>
  <si>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</si>
  <si>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</si>
  <si>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</si>
  <si>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</si>
  <si>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</si>
  <si>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</si>
  <si>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</si>
  <si>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</si>
  <si>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</si>
  <si>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</si>
  <si>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</si>
  <si>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</si>
  <si>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</si>
  <si>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</si>
  <si>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</si>
  <si>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</si>
  <si>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</si>
  <si>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</si>
  <si>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</si>
  <si>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</si>
  <si>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</si>
  <si>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</si>
  <si>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</si>
  <si>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</si>
  <si>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</si>
  <si>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</si>
  <si>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</si>
  <si>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</si>
  <si>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</si>
  <si>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</si>
  <si>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</si>
  <si>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</si>
  <si>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</si>
  <si>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</si>
  <si>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</si>
  <si>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</si>
  <si>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</si>
  <si>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</si>
  <si>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</si>
  <si>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</si>
  <si>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</si>
  <si>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</si>
  <si>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</si>
  <si>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</si>
  <si>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</si>
  <si>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</si>
  <si>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</si>
  <si>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</si>
  <si>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</si>
  <si>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</si>
  <si>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</si>
  <si>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</si>
  <si>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</si>
  <si>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</si>
  <si>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</si>
  <si>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</si>
  <si>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</si>
  <si>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</si>
  <si>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</si>
  <si>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</si>
  <si>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</si>
  <si>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</si>
  <si>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</si>
  <si>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</si>
  <si>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</si>
  <si>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</si>
  <si>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</si>
  <si>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</si>
  <si>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</si>
  <si>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</si>
  <si>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</si>
  <si>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</si>
  <si>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</si>
  <si>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</si>
  <si>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</si>
  <si>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</si>
  <si>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</si>
  <si>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</si>
  <si>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</si>
  <si>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</si>
  <si>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</si>
  <si>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</si>
  <si>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</si>
  <si>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</si>
  <si>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</si>
  <si>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</si>
  <si>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</si>
  <si>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</si>
  <si>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</si>
  <si>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</si>
  <si>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</si>
  <si>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</si>
  <si>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</si>
  <si>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</si>
  <si>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</si>
  <si>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</si>
  <si>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</si>
  <si>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</si>
  <si>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</si>
  <si>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</si>
  <si>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</si>
  <si>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</si>
  <si>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</si>
  <si>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</si>
  <si>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</si>
  <si>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</si>
  <si>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</si>
  <si>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</si>
  <si>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</si>
  <si>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</si>
  <si>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</si>
  <si>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</si>
  <si>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</si>
  <si>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</si>
  <si>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</si>
  <si>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</si>
  <si>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</si>
  <si>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</si>
  <si>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</si>
  <si>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</si>
  <si>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</si>
  <si>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</si>
  <si>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</si>
  <si>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</si>
  <si>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</si>
  <si>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</si>
  <si>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</si>
  <si>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</si>
  <si>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</si>
  <si>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</si>
  <si>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</si>
  <si>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</si>
  <si>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</si>
  <si>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</si>
  <si>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</si>
  <si>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</si>
  <si>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</si>
  <si>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</si>
  <si>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</si>
  <si>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</si>
  <si>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</si>
  <si>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</si>
  <si>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</si>
  <si>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</si>
  <si>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</si>
  <si>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</si>
  <si>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</si>
  <si>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</si>
  <si>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</si>
  <si>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</si>
  <si>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</si>
  <si>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</si>
  <si>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</si>
  <si>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</si>
  <si>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</si>
  <si>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</si>
  <si>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</si>
  <si>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</si>
  <si>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</si>
  <si>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</si>
  <si>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</si>
  <si>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</si>
  <si>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</si>
  <si>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</si>
  <si>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</si>
  <si>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</si>
  <si>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</si>
  <si>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</si>
  <si>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</si>
  <si>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</si>
  <si>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</si>
  <si>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</si>
  <si>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</si>
  <si>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</si>
  <si>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</si>
  <si>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</si>
  <si>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</si>
  <si>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</si>
  <si>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</si>
  <si>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</si>
  <si>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</si>
  <si>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</si>
  <si>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</si>
  <si>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</si>
  <si>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</si>
  <si>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</si>
  <si>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</si>
  <si>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</si>
  <si>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</si>
  <si>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</si>
  <si>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</si>
  <si>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</si>
  <si>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</si>
  <si>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</si>
  <si>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</si>
  <si>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</si>
  <si>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</si>
  <si>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</si>
  <si>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</si>
  <si>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</si>
  <si>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</si>
  <si>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</si>
  <si>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</si>
  <si>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</si>
  <si>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</si>
  <si>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</si>
  <si>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</si>
  <si>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</si>
  <si>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</si>
  <si>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</si>
  <si>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</si>
  <si>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</si>
  <si>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</si>
  <si>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</si>
  <si>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</si>
  <si>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</si>
  <si>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</si>
  <si>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</si>
  <si>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</si>
  <si>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</si>
  <si>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</si>
  <si>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</si>
  <si>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</si>
  <si>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</si>
  <si>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</si>
  <si>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</si>
  <si>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</si>
  <si>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</si>
  <si>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</si>
  <si>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</si>
  <si>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</si>
  <si>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</si>
  <si>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</si>
  <si>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</si>
  <si>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</si>
  <si>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</si>
  <si>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</si>
  <si>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</si>
  <si>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</si>
  <si>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</si>
  <si>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</si>
  <si>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</si>
  <si>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</si>
  <si>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</si>
  <si>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</si>
  <si>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</si>
  <si>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</si>
  <si>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</si>
  <si>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</si>
  <si>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</si>
  <si>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</si>
  <si>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</si>
  <si>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</si>
  <si>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</si>
  <si>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</si>
  <si>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</si>
  <si>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</si>
  <si>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</si>
  <si>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</si>
  <si>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</si>
  <si>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</si>
  <si>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</si>
  <si>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</si>
  <si>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</si>
  <si>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</si>
  <si>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</si>
  <si>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</si>
  <si>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</si>
  <si>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</si>
  <si>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</si>
  <si>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</si>
  <si>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</si>
  <si>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</si>
  <si>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</si>
  <si>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</si>
  <si>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</si>
  <si>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</si>
  <si>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</si>
  <si>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</si>
  <si>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</si>
  <si>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</si>
  <si>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</si>
  <si>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</si>
  <si>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</si>
  <si>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</si>
  <si>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</si>
  <si>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</si>
  <si>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</si>
  <si>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</si>
  <si>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</si>
  <si>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</si>
  <si>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</si>
  <si>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</si>
  <si>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</si>
  <si>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</si>
  <si>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</si>
  <si>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</si>
  <si>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</si>
  <si>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</si>
  <si>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</si>
  <si>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</si>
  <si>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</si>
  <si>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</si>
  <si>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</si>
  <si>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</si>
  <si>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</si>
  <si>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</si>
  <si>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</si>
  <si>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</si>
  <si>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</si>
  <si>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</si>
  <si>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</si>
  <si>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</si>
  <si>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</si>
  <si>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</si>
  <si>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</si>
  <si>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</si>
  <si>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</si>
  <si>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</si>
  <si>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</si>
  <si>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</si>
  <si>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</si>
  <si>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</si>
  <si>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</si>
  <si>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</si>
  <si>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</si>
  <si>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</si>
  <si>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</si>
  <si>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</si>
  <si>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</si>
  <si>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</si>
  <si>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</si>
  <si>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</si>
  <si>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</si>
  <si>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</si>
  <si>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</si>
  <si>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</si>
  <si>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</si>
  <si>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</si>
  <si>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</si>
  <si>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</si>
  <si>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</si>
  <si>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</si>
  <si>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</si>
  <si>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</si>
  <si>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</si>
  <si>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</si>
  <si>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</si>
  <si>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</si>
  <si>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</si>
  <si>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</si>
  <si>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</si>
  <si>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</si>
  <si>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</si>
  <si>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</si>
  <si>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</si>
  <si>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</si>
  <si>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</si>
  <si>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</si>
  <si>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</si>
  <si>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</si>
  <si>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</si>
  <si>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</si>
  <si>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</si>
  <si>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</si>
  <si>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</si>
  <si>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</si>
  <si>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</si>
  <si>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</si>
  <si>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</si>
  <si>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</si>
  <si>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</si>
  <si>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</si>
  <si>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</si>
  <si>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</si>
  <si>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</si>
  <si>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</si>
  <si>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</si>
  <si>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</si>
  <si>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</si>
  <si>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</si>
  <si>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</si>
  <si>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</si>
  <si>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</si>
  <si>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</si>
  <si>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</si>
  <si>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</si>
  <si>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</si>
  <si>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</si>
  <si>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</si>
  <si>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</si>
  <si>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</si>
  <si>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</si>
  <si>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</si>
  <si>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</si>
  <si>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</si>
  <si>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</si>
  <si>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</si>
  <si>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</si>
  <si>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</si>
  <si>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</si>
  <si>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</si>
  <si>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</si>
  <si>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</si>
  <si>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</si>
  <si>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</si>
  <si>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</si>
  <si>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</si>
  <si>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</si>
  <si>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</si>
  <si>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</si>
  <si>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</si>
  <si>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</si>
  <si>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</si>
  <si>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</si>
  <si>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</si>
  <si>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</si>
  <si>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</si>
  <si>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</si>
  <si>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</si>
  <si>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</si>
  <si>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</si>
  <si>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</si>
  <si>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</si>
  <si>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</si>
  <si>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</si>
  <si>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</si>
  <si>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</si>
  <si>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</si>
  <si>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</si>
  <si>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</si>
  <si>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</si>
  <si>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</si>
  <si>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</si>
  <si>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</si>
  <si>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</si>
  <si>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</si>
  <si>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</si>
  <si>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</si>
  <si>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</si>
  <si>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</si>
  <si>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</si>
  <si>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</si>
  <si>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</si>
  <si>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</si>
  <si>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</si>
  <si>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</si>
  <si>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</si>
  <si>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</si>
  <si>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</si>
  <si>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</si>
  <si>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</si>
  <si>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</si>
  <si>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</si>
  <si>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</si>
  <si>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</si>
  <si>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</si>
  <si>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</si>
  <si>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</si>
  <si>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</si>
  <si>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</si>
  <si>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</si>
  <si>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</si>
  <si>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</si>
  <si>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</si>
  <si>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</si>
  <si>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</si>
  <si>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</si>
  <si>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</si>
  <si>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</si>
  <si>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</si>
  <si>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</si>
  <si>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</si>
  <si>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</si>
  <si>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</si>
  <si>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</si>
  <si>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</si>
  <si>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</si>
  <si>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</si>
  <si>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</si>
  <si>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</si>
  <si>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</si>
  <si>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</si>
  <si>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</si>
  <si>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</si>
  <si>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</si>
  <si>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</si>
  <si>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</si>
  <si>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</si>
  <si>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</si>
  <si>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</si>
  <si>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</si>
  <si>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</si>
  <si>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</si>
  <si>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</si>
  <si>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</si>
  <si>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</si>
  <si>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</si>
  <si>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</si>
  <si>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</si>
  <si>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</si>
  <si>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</si>
  <si>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</si>
  <si>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</si>
  <si>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</si>
  <si>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</si>
  <si>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</si>
  <si>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</si>
  <si>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</si>
  <si>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</si>
  <si>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</si>
  <si>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</si>
  <si>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</si>
  <si>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</si>
  <si>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</si>
  <si>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</si>
  <si>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</si>
  <si>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</si>
  <si>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</si>
  <si>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</si>
  <si>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</si>
  <si>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</si>
  <si>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</si>
  <si>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</si>
  <si>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</si>
  <si>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</si>
  <si>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</si>
  <si>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</si>
  <si>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</si>
  <si>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</si>
  <si>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</si>
  <si>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</si>
  <si>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</si>
  <si>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</si>
  <si>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</si>
  <si>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</si>
  <si>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</si>
  <si>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</si>
  <si>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</si>
  <si>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</si>
  <si>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</si>
  <si>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</si>
  <si>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</si>
  <si>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</si>
  <si>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</si>
  <si>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</si>
  <si>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</si>
  <si>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</si>
  <si>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</si>
  <si>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</si>
  <si>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</si>
  <si>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</si>
  <si>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</si>
  <si>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</si>
  <si>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</si>
  <si>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</si>
  <si>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</si>
  <si>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</si>
  <si>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</si>
  <si>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</si>
  <si>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</si>
  <si>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</si>
  <si>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</si>
  <si>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</si>
  <si>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</si>
  <si>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</si>
  <si>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</si>
  <si>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</si>
  <si>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</si>
  <si>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</si>
  <si>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</si>
  <si>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</si>
  <si>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</si>
  <si>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</si>
  <si>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</si>
  <si>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</si>
  <si>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</si>
  <si>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</si>
  <si>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</si>
  <si>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</si>
  <si>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</si>
  <si>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</si>
  <si>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</si>
  <si>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</si>
  <si>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</si>
  <si>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</si>
  <si>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</si>
  <si>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</si>
  <si>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</si>
  <si>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</si>
  <si>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</si>
  <si>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</si>
  <si>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</si>
  <si>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</si>
  <si>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</si>
  <si>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</si>
  <si>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</si>
  <si>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</si>
  <si>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</si>
  <si>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</si>
  <si>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</si>
  <si>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</si>
  <si>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</si>
  <si>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</si>
  <si>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</si>
  <si>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</si>
  <si>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</si>
  <si>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</si>
  <si>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</si>
  <si>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</si>
  <si>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</si>
  <si>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</si>
  <si>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</si>
  <si>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</si>
  <si>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</si>
  <si>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</si>
  <si>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</si>
  <si>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</si>
  <si>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</si>
  <si>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</si>
  <si>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</si>
  <si>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</si>
  <si>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</si>
  <si>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</si>
  <si>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</si>
  <si>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</si>
  <si>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</si>
  <si>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</si>
  <si>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</si>
  <si>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</si>
  <si>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</si>
  <si>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</si>
  <si>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</si>
  <si>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</si>
  <si>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</si>
  <si>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</si>
  <si>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</si>
  <si>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</si>
  <si>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</si>
  <si>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</si>
  <si>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</si>
  <si>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</si>
  <si>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</si>
  <si>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</si>
  <si>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</si>
  <si>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</si>
  <si>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</si>
  <si>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</si>
  <si>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</si>
  <si>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</si>
  <si>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</si>
  <si>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</si>
  <si>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</si>
  <si>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</si>
  <si>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</si>
  <si>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</si>
  <si>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</si>
  <si>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</si>
  <si>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</si>
  <si>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</si>
  <si>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</si>
  <si>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</si>
  <si>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</si>
  <si>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</si>
  <si>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</si>
  <si>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</si>
  <si>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</si>
  <si>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</si>
  <si>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</si>
  <si>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</si>
  <si>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</si>
  <si>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</si>
  <si>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</si>
  <si>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</si>
  <si>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</si>
  <si>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</si>
  <si>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</si>
  <si>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</si>
  <si>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</si>
  <si>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</si>
  <si>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</si>
  <si>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</si>
  <si>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</si>
  <si>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</si>
  <si>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</si>
  <si>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</si>
  <si>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</si>
  <si>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</si>
  <si>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</si>
  <si>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</si>
  <si>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</si>
  <si>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</si>
  <si>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</si>
  <si>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</si>
  <si>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</si>
  <si>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</si>
  <si>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</si>
  <si>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</si>
  <si>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</si>
  <si>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</si>
  <si>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</si>
  <si>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</si>
  <si>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</si>
  <si>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</si>
  <si>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</si>
  <si>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</si>
  <si>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</si>
  <si>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</si>
  <si>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</si>
  <si>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</si>
  <si>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</si>
  <si>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</si>
  <si>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</si>
  <si>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</si>
  <si>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</si>
  <si>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</si>
  <si>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</si>
  <si>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</si>
  <si>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</si>
  <si>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</si>
  <si>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</si>
  <si>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</si>
  <si>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</si>
  <si>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</si>
  <si>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</si>
  <si>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</si>
  <si>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</si>
  <si>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</si>
  <si>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</si>
  <si>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</si>
  <si>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</si>
  <si>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</si>
  <si>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</si>
  <si>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</si>
  <si>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</si>
  <si>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</si>
  <si>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</si>
  <si>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</si>
  <si>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</si>
  <si>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</si>
  <si>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</si>
  <si>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</si>
  <si>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</si>
  <si>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</si>
  <si>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</si>
  <si>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</si>
  <si>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</si>
  <si>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</si>
  <si>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</si>
  <si>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</si>
  <si>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</si>
  <si>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</si>
  <si>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</si>
  <si>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</si>
  <si>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</si>
  <si>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</si>
  <si>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</si>
  <si>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</si>
  <si>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</si>
  <si>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</si>
  <si>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</si>
  <si>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</si>
  <si>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</si>
  <si>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</si>
  <si>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</si>
  <si>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</si>
  <si>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</si>
  <si>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</si>
  <si>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</si>
  <si>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</si>
  <si>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</si>
  <si>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</si>
  <si>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</si>
  <si>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</si>
  <si>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</si>
  <si>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</si>
  <si>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</si>
  <si>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</si>
  <si>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</si>
  <si>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</si>
  <si>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</si>
  <si>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</si>
  <si>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</si>
  <si>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</si>
  <si>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</si>
  <si>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</si>
  <si>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</si>
  <si>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</si>
  <si>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</si>
  <si>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</si>
  <si>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</si>
  <si>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</si>
  <si>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</si>
  <si>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</si>
  <si>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</si>
  <si>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</si>
  <si>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</si>
  <si>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</si>
  <si>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</si>
  <si>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</si>
  <si>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</si>
  <si>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</si>
  <si>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</si>
  <si>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</si>
  <si>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</si>
  <si>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</si>
  <si>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</si>
  <si>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</si>
  <si>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</si>
  <si>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</si>
  <si>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</si>
  <si>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</si>
  <si>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</si>
  <si>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</si>
  <si>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</si>
  <si>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</si>
  <si>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</si>
  <si>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</si>
  <si>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</si>
  <si>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</si>
  <si>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</si>
  <si>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</si>
  <si>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</si>
  <si>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</si>
  <si>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</si>
  <si>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</si>
  <si>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</si>
  <si>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</si>
  <si>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</si>
  <si>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</si>
  <si>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</si>
  <si>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</si>
  <si>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</si>
  <si>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</si>
  <si>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</si>
  <si>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</si>
  <si>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</si>
  <si>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</si>
  <si>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</si>
  <si>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</si>
  <si>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</si>
  <si>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</si>
  <si>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</si>
  <si>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</si>
  <si>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</si>
  <si>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</si>
  <si>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</si>
  <si>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</si>
  <si>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</si>
  <si>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</si>
  <si>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</si>
  <si>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</si>
  <si>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</si>
  <si>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</si>
  <si>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</si>
  <si>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</si>
  <si>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</si>
  <si>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</si>
  <si>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</si>
  <si>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</si>
  <si>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</si>
  <si>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</si>
  <si>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</si>
  <si>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</si>
  <si>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</si>
  <si>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</si>
  <si>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</si>
  <si>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</si>
  <si>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</si>
  <si>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</si>
  <si>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</si>
  <si>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</si>
  <si>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</si>
  <si>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</si>
  <si>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</si>
  <si>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</si>
  <si>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</si>
  <si>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</si>
  <si>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</si>
  <si>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</si>
  <si>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</si>
  <si>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</si>
  <si>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</si>
  <si>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</si>
  <si>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</si>
  <si>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</si>
  <si>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</si>
  <si>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</si>
  <si>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</si>
  <si>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</si>
  <si>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</si>
  <si>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</si>
  <si>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</si>
  <si>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</si>
  <si>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</si>
  <si>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</si>
  <si>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</si>
  <si>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</si>
  <si>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</si>
  <si>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</si>
  <si>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</si>
  <si>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</si>
  <si>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</si>
  <si>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</si>
  <si>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</si>
  <si>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</si>
  <si>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</si>
  <si>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</si>
  <si>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</si>
  <si>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</si>
  <si>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</si>
  <si>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</si>
  <si>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</si>
  <si>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</si>
  <si>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</si>
  <si>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</si>
  <si>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</si>
  <si>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</si>
  <si>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</si>
  <si>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</si>
  <si>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</si>
  <si>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</si>
  <si>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</si>
  <si>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</si>
  <si>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</si>
  <si>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</si>
  <si>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</si>
  <si>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</si>
  <si>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</si>
  <si>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</si>
  <si>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</si>
  <si>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</si>
  <si>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</si>
  <si>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</si>
  <si>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</si>
  <si>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</si>
  <si>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</si>
  <si>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</si>
  <si>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</si>
  <si>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</si>
  <si>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</si>
  <si>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</si>
  <si>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</si>
  <si>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</si>
  <si>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</si>
  <si>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</si>
  <si>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</si>
  <si>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</si>
  <si>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</si>
  <si>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</si>
  <si>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</si>
  <si>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</si>
  <si>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</si>
  <si>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</si>
  <si>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</si>
  <si>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</si>
  <si>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</si>
  <si>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</si>
  <si>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</si>
  <si>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</si>
  <si>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</si>
  <si>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</si>
  <si>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</si>
  <si>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</si>
  <si>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</si>
  <si>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</si>
  <si>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</si>
  <si>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</si>
  <si>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</si>
  <si>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</si>
  <si>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</si>
  <si>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</si>
  <si>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</si>
  <si>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</si>
  <si>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</si>
  <si>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</si>
  <si>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</si>
  <si>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</si>
  <si>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</si>
  <si>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</si>
  <si>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</si>
  <si>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</si>
  <si>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</si>
  <si>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</si>
  <si>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</si>
  <si>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</si>
  <si>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</si>
  <si>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</si>
  <si>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</si>
  <si>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</si>
  <si>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</si>
  <si>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</si>
  <si>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</si>
  <si>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</si>
  <si>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</si>
  <si>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</si>
  <si>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</si>
  <si>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</si>
  <si>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</si>
  <si>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</si>
  <si>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</si>
  <si>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</si>
  <si>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</si>
  <si>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</si>
  <si>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</si>
  <si>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</si>
  <si>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</si>
  <si>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</si>
  <si>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</si>
  <si>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</si>
  <si>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</si>
  <si>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</si>
  <si>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</si>
  <si>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</si>
  <si>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</si>
  <si>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</si>
  <si>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</si>
  <si>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</si>
  <si>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</si>
  <si>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</si>
  <si>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</si>
  <si>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</si>
  <si>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</si>
  <si>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</si>
  <si>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</si>
  <si>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</si>
  <si>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</si>
  <si>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</si>
  <si>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</si>
  <si>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</si>
  <si>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</si>
  <si>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</si>
  <si>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</si>
  <si>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</si>
  <si>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</si>
  <si>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</si>
  <si>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</si>
  <si>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</si>
  <si>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</si>
  <si>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</si>
  <si>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</si>
  <si>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</si>
  <si>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</si>
  <si>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</si>
  <si>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</si>
  <si>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</si>
  <si>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</si>
  <si>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</si>
  <si>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</si>
  <si>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</si>
  <si>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</si>
  <si>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</si>
  <si>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</si>
  <si>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</si>
  <si>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</si>
  <si>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</si>
  <si>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</si>
  <si>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</si>
  <si>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</si>
  <si>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</si>
  <si>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</si>
  <si>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</si>
  <si>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</si>
  <si>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</si>
  <si>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</si>
  <si>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</si>
  <si>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</si>
  <si>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</si>
  <si>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</si>
  <si>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</si>
  <si>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</si>
  <si>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</si>
  <si>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</si>
  <si>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</si>
  <si>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</si>
  <si>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</si>
  <si>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</si>
  <si>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</si>
  <si>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</si>
  <si>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</si>
  <si>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</si>
  <si>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</si>
  <si>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</si>
  <si>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</si>
  <si>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</si>
  <si>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</si>
  <si>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</si>
  <si>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</si>
  <si>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</si>
  <si>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</si>
  <si>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</si>
  <si>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</si>
  <si>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</si>
  <si>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</si>
  <si>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</si>
  <si>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</si>
  <si>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</si>
  <si>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</si>
  <si>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</si>
  <si>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</si>
  <si>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</si>
  <si>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</si>
  <si>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</si>
  <si>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</si>
  <si>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</si>
  <si>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</si>
  <si>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</si>
  <si>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</si>
  <si>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</si>
  <si>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</si>
  <si>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</si>
  <si>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</si>
  <si>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</si>
  <si>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</si>
  <si>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</si>
  <si>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</si>
  <si>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</si>
  <si>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</si>
  <si>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</si>
  <si>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</si>
  <si>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</si>
  <si>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</si>
  <si>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</si>
  <si>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</si>
  <si>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</si>
  <si>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</si>
  <si>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</si>
  <si>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</si>
  <si>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</si>
  <si>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</si>
  <si>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</si>
  <si>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</si>
  <si>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</si>
  <si>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</si>
  <si>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</si>
  <si>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</si>
  <si>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</si>
  <si>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</si>
  <si>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</si>
  <si>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</si>
  <si>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</si>
  <si>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</si>
  <si>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</si>
  <si>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</si>
  <si>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</si>
  <si>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</si>
  <si>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</si>
  <si>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</si>
  <si>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</si>
  <si>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</si>
  <si>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</si>
  <si>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</si>
  <si>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</si>
  <si>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</si>
  <si>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</si>
  <si>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</si>
  <si>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</si>
  <si>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</si>
  <si>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</si>
  <si>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</si>
  <si>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</si>
  <si>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</si>
  <si>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</si>
  <si>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</si>
  <si>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</si>
  <si>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</si>
  <si>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</si>
  <si>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</si>
  <si>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</si>
  <si>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</si>
  <si>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</si>
  <si>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</si>
  <si>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</si>
  <si>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</si>
  <si>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</si>
  <si>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</si>
  <si>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</si>
  <si>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</si>
  <si>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</si>
  <si>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</si>
  <si>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</si>
  <si>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</si>
  <si>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</si>
  <si>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</si>
  <si>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</si>
  <si>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</si>
  <si>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</si>
  <si>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</si>
  <si>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</si>
  <si>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</si>
  <si>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</si>
  <si>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</si>
  <si>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</si>
  <si>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</si>
  <si>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</si>
  <si>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</si>
  <si>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</si>
  <si>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</si>
  <si>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</si>
  <si>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</si>
  <si>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</si>
  <si>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</si>
  <si>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</si>
  <si>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</si>
  <si>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</si>
  <si>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</si>
  <si>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</si>
  <si>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</si>
  <si>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</si>
  <si>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</si>
  <si>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</si>
  <si>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</si>
  <si>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</si>
  <si>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</si>
  <si>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</si>
  <si>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</si>
  <si>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</si>
  <si>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</si>
  <si>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</si>
  <si>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</si>
  <si>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</si>
  <si>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</si>
  <si>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</si>
  <si>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</si>
  <si>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</si>
  <si>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</si>
  <si>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</si>
  <si>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</si>
  <si>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</si>
  <si>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</si>
  <si>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</si>
  <si>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</si>
  <si>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</si>
  <si>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</si>
  <si>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</si>
  <si>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</si>
  <si>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</si>
  <si>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</si>
  <si>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</si>
  <si>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</si>
  <si>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</si>
  <si>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</si>
  <si>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</si>
  <si>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</si>
  <si>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</si>
  <si>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</si>
  <si>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</si>
  <si>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</si>
  <si>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</si>
  <si>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</si>
  <si>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</si>
  <si>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</si>
  <si>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</si>
  <si>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</si>
  <si>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</si>
  <si>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</si>
  <si>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</si>
  <si>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</si>
  <si>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</si>
  <si>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</si>
  <si>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</si>
  <si>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</si>
  <si>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</si>
  <si>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</si>
  <si>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</si>
  <si>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</si>
  <si>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</si>
  <si>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</si>
  <si>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</si>
  <si>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</si>
  <si>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</si>
  <si>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</si>
  <si>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</si>
  <si>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</si>
  <si>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</si>
  <si>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</si>
  <si>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</si>
  <si>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</si>
  <si>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</si>
  <si>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</si>
  <si>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</si>
  <si>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</si>
  <si>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</si>
  <si>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</si>
  <si>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</si>
  <si>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</si>
  <si>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</si>
  <si>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</si>
  <si>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</si>
  <si>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</si>
  <si>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</si>
  <si>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</si>
  <si>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</si>
  <si>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</si>
  <si>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</si>
  <si>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</si>
  <si>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</si>
  <si>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</si>
  <si>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</si>
  <si>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</si>
  <si>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</si>
  <si>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</si>
  <si>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</si>
  <si>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</si>
  <si>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</si>
  <si>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</si>
  <si>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</si>
  <si>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</si>
  <si>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</si>
  <si>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</si>
  <si>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</si>
  <si>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</si>
  <si>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</si>
  <si>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</si>
  <si>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</si>
  <si>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</si>
  <si>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</si>
  <si>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</si>
  <si>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</si>
  <si>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</si>
  <si>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</si>
  <si>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</si>
  <si>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</si>
  <si>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</si>
  <si>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</si>
  <si>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</si>
  <si>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</si>
  <si>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</si>
  <si>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</si>
  <si>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</si>
  <si>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</si>
  <si>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</si>
  <si>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</si>
  <si>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</si>
  <si>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</si>
  <si>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</si>
  <si>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</si>
  <si>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</si>
  <si>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</si>
  <si>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</si>
  <si>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</si>
  <si>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</si>
  <si>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</si>
  <si>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</si>
  <si>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</si>
  <si>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</si>
  <si>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</si>
  <si>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</si>
  <si>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</si>
  <si>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</si>
  <si>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</si>
  <si>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</si>
  <si>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</si>
  <si>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</si>
  <si>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</si>
  <si>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</si>
  <si>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</si>
  <si>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</si>
  <si>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</si>
  <si>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</si>
  <si>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</si>
  <si>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</si>
  <si>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</si>
  <si>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</si>
  <si>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</si>
  <si>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</si>
  <si>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</si>
  <si>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</si>
  <si>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</si>
  <si>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</si>
  <si>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</si>
  <si>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</si>
  <si>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</si>
  <si>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</si>
  <si>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</si>
  <si>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</si>
  <si>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</si>
  <si>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</si>
  <si>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</si>
  <si>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</si>
  <si>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</si>
  <si>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</si>
  <si>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</si>
  <si>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</si>
  <si>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</si>
  <si>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</si>
  <si>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</si>
  <si>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</si>
  <si>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</si>
  <si>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</si>
  <si>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</si>
  <si>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</si>
  <si>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</si>
  <si>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</si>
  <si>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</si>
  <si>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</si>
  <si>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</si>
  <si>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</si>
  <si>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</si>
  <si>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</si>
  <si>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</si>
  <si>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</si>
  <si>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</si>
  <si>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</si>
  <si>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</si>
  <si>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</si>
  <si>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</si>
  <si>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</si>
  <si>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</si>
  <si>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</si>
  <si>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</si>
  <si>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</si>
  <si>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</si>
  <si>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</si>
  <si>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</si>
  <si>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</si>
  <si>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</si>
  <si>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</si>
  <si>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</si>
  <si>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</si>
  <si>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</si>
  <si>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</si>
  <si>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</si>
  <si>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</si>
  <si>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</si>
  <si>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</si>
  <si>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</si>
  <si>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</si>
  <si>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</si>
  <si>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</si>
  <si>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</si>
  <si>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</si>
  <si>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</si>
  <si>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</si>
  <si>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</si>
  <si>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</si>
  <si>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</si>
  <si>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</si>
  <si>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</si>
  <si>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</si>
  <si>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</si>
  <si>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</si>
  <si>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</si>
  <si>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</si>
  <si>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</si>
  <si>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</si>
  <si>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</si>
  <si>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</si>
  <si>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</si>
  <si>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</si>
  <si>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</si>
  <si>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</si>
  <si>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</si>
  <si>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</si>
  <si>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</si>
  <si>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</si>
  <si>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</si>
  <si>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</si>
  <si>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</si>
  <si>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</si>
  <si>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</si>
  <si>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</si>
  <si>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</si>
  <si>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</si>
  <si>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</si>
  <si>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</si>
  <si>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</si>
  <si>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</si>
  <si>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</si>
  <si>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</si>
  <si>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</si>
  <si>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</si>
  <si>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</si>
  <si>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</si>
  <si>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</si>
  <si>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</si>
  <si>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</si>
  <si>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</si>
  <si>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</si>
  <si>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</si>
  <si>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</si>
  <si>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</si>
  <si>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</si>
  <si>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</si>
  <si>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</si>
  <si>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</si>
  <si>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</si>
  <si>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</si>
  <si>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</si>
  <si>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</si>
  <si>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</si>
  <si>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</si>
  <si>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</si>
  <si>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</si>
  <si>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</si>
  <si>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</si>
  <si>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</si>
  <si>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</si>
  <si>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</si>
  <si>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</si>
  <si>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</si>
  <si>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</si>
  <si>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</si>
  <si>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</si>
  <si>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</si>
  <si>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</si>
  <si>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</si>
  <si>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</si>
  <si>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</si>
  <si>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</si>
  <si>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</si>
  <si>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</si>
  <si>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</si>
  <si>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</si>
  <si>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</si>
  <si>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</si>
  <si>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</si>
  <si>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</si>
  <si>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</si>
  <si>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</si>
  <si>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</si>
  <si>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</si>
  <si>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</si>
  <si>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</si>
  <si>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</si>
  <si>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</si>
  <si>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</si>
  <si>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</si>
  <si>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</si>
  <si>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</si>
  <si>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</si>
  <si>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</si>
  <si>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</si>
  <si>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</si>
  <si>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</si>
  <si>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</si>
  <si>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</si>
  <si>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</si>
  <si>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</si>
  <si>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</si>
  <si>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</si>
  <si>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</si>
  <si>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</si>
  <si>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</si>
  <si>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</si>
  <si>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</si>
  <si>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</si>
  <si>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</si>
  <si>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</si>
  <si>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</si>
  <si>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</si>
  <si>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</si>
  <si>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</si>
  <si>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</si>
  <si>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</si>
  <si>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</si>
  <si>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</si>
  <si>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</si>
  <si>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</si>
  <si>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</si>
  <si>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</si>
  <si>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</si>
  <si>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</si>
  <si>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</si>
  <si>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</si>
  <si>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</si>
  <si>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</si>
  <si>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</si>
  <si>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</si>
  <si>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</si>
  <si>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</si>
  <si>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</si>
  <si>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</si>
  <si>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</si>
  <si>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</si>
  <si>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</si>
  <si>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</si>
  <si>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</si>
  <si>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</si>
  <si>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</si>
  <si>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</si>
  <si>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</si>
  <si>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</si>
  <si>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</si>
  <si>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</si>
  <si>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</si>
  <si>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</si>
  <si>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</si>
  <si>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</si>
  <si>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</si>
  <si>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</si>
  <si>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</si>
  <si>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</si>
  <si>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</si>
  <si>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</si>
  <si>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</si>
  <si>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</si>
  <si>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</si>
  <si>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</si>
  <si>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</si>
  <si>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</si>
  <si>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</si>
  <si>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</si>
  <si>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</si>
  <si>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</si>
  <si>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</si>
  <si>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</si>
  <si>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</si>
  <si>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</si>
  <si>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</si>
  <si>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</si>
  <si>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</si>
  <si>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</si>
  <si>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</si>
  <si>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</si>
  <si>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</si>
  <si>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</si>
  <si>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</si>
  <si>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</si>
  <si>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</si>
  <si>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</si>
  <si>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</si>
  <si>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</si>
  <si>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</si>
  <si>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</si>
  <si>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</si>
  <si>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</si>
  <si>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</si>
  <si>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</si>
  <si>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</si>
  <si>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</si>
  <si>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</si>
  <si>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</si>
  <si>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</si>
  <si>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</si>
  <si>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</si>
  <si>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</si>
  <si>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</si>
  <si>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</si>
  <si>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</si>
  <si>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</si>
  <si>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</si>
  <si>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</si>
  <si>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</si>
  <si>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</si>
  <si>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</si>
  <si>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</si>
  <si>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</si>
  <si>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</si>
  <si>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</si>
  <si>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</si>
  <si>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</si>
  <si>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</si>
  <si>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</si>
  <si>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</si>
  <si>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</si>
  <si>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</si>
  <si>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</si>
  <si>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</si>
  <si>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</si>
  <si>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</si>
  <si>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</si>
  <si>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</si>
  <si>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</si>
  <si>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</si>
  <si>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</si>
  <si>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</si>
  <si>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</si>
  <si>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</si>
  <si>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</si>
  <si>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</si>
  <si>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</si>
  <si>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</si>
  <si>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</si>
  <si>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</si>
  <si>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</si>
  <si>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</si>
  <si>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</si>
  <si>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</si>
  <si>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</si>
  <si>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</si>
  <si>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</si>
  <si>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</si>
  <si>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</si>
  <si>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</si>
  <si>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</si>
  <si>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</si>
  <si>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</si>
  <si>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</si>
  <si>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</si>
  <si>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</si>
  <si>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</si>
  <si>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</si>
  <si>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</si>
  <si>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</si>
  <si>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</si>
  <si>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</si>
  <si>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</si>
  <si>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</si>
  <si>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</si>
  <si>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</si>
  <si>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</si>
  <si>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</si>
  <si>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</si>
  <si>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</si>
  <si>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</si>
  <si>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</si>
  <si>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</si>
  <si>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</si>
  <si>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</si>
  <si>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</si>
  <si>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</si>
  <si>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</si>
  <si>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</si>
  <si>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</si>
  <si>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</si>
  <si>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</si>
  <si>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</si>
  <si>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</si>
  <si>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</si>
  <si>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</si>
  <si>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</si>
  <si>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</si>
  <si>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</si>
  <si>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</si>
  <si>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</si>
  <si>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</si>
  <si>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</si>
  <si>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</si>
  <si>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</si>
  <si>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</si>
  <si>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</si>
  <si>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</si>
  <si>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</si>
  <si>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</si>
  <si>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</si>
  <si>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</si>
  <si>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</si>
  <si>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</si>
  <si>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</si>
  <si>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</si>
  <si>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</si>
  <si>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</si>
  <si>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</si>
  <si>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</si>
  <si>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</si>
  <si>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</si>
  <si>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</si>
  <si>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</si>
  <si>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</si>
  <si>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</si>
  <si>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</si>
  <si>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</si>
  <si>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</si>
  <si>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</si>
  <si>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</si>
  <si>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</si>
  <si>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</si>
  <si>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</si>
  <si>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</si>
  <si>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</si>
  <si>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</si>
  <si>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</si>
  <si>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</si>
  <si>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</si>
  <si>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</si>
  <si>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</si>
  <si>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</si>
  <si>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</si>
  <si>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</si>
  <si>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</si>
  <si>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</si>
  <si>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</si>
  <si>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</si>
  <si>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</si>
  <si>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</si>
  <si>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</si>
  <si>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</si>
  <si>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</si>
  <si>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</si>
  <si>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</si>
  <si>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</si>
  <si>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</si>
  <si>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</si>
  <si>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</si>
  <si>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</si>
  <si>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</si>
  <si>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</si>
  <si>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</si>
  <si>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</si>
  <si>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</si>
  <si>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</si>
  <si>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</si>
  <si>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</si>
  <si>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</si>
  <si>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</si>
  <si>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</si>
  <si>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</si>
  <si>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</si>
  <si>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</si>
  <si>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</si>
  <si>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</si>
  <si>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</si>
  <si>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</si>
  <si>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</si>
  <si>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</si>
  <si>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</si>
  <si>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</si>
  <si>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</si>
  <si>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</si>
  <si>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</si>
  <si>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</si>
  <si>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</si>
  <si>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</si>
  <si>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</si>
  <si>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</si>
  <si>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</si>
  <si>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</si>
  <si>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</si>
  <si>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</si>
  <si>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</si>
  <si>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</si>
  <si>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</si>
  <si>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</si>
  <si>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</si>
  <si>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</si>
  <si>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</si>
  <si>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</si>
  <si>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</si>
  <si>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</si>
  <si>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</si>
  <si>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</si>
  <si>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</si>
  <si>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</si>
  <si>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</si>
  <si>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</si>
  <si>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</si>
  <si>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</si>
  <si>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</si>
  <si>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</si>
  <si>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</si>
  <si>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</si>
  <si>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</si>
  <si>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</si>
  <si>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</si>
  <si>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</si>
  <si>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</si>
  <si>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</si>
  <si>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</si>
  <si>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</si>
  <si>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</si>
  <si>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</si>
  <si>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</si>
  <si>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</si>
  <si>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</si>
  <si>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</si>
  <si>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</si>
  <si>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</si>
  <si>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</si>
  <si>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</si>
  <si>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</si>
  <si>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</si>
  <si>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</si>
  <si>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</si>
  <si>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</si>
  <si>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</si>
  <si>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</si>
  <si>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</si>
  <si>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</si>
  <si>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</si>
  <si>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</si>
  <si>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</si>
  <si>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</si>
  <si>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</si>
  <si>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</si>
  <si>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</si>
  <si>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</si>
  <si>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</si>
  <si>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</si>
  <si>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</si>
  <si>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</si>
  <si>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</si>
  <si>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</si>
  <si>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</si>
  <si>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</si>
  <si>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</si>
  <si>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</si>
  <si>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</si>
  <si>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</si>
  <si>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</si>
  <si>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</si>
  <si>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</si>
  <si>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</si>
  <si>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</si>
  <si>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</si>
  <si>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</si>
  <si>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</si>
  <si>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</si>
  <si>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</si>
  <si>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</si>
  <si>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</si>
  <si>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</si>
  <si>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</si>
  <si>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</si>
  <si>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</si>
  <si>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</si>
  <si>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</si>
  <si>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</si>
  <si>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</si>
  <si>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</si>
  <si>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</si>
  <si>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</si>
  <si>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</si>
  <si>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</si>
  <si>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</si>
  <si>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</si>
  <si>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</si>
  <si>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</si>
  <si>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</si>
  <si>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</si>
  <si>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</si>
  <si>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</si>
  <si>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</si>
  <si>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</si>
  <si>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</si>
  <si>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</si>
  <si>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</si>
  <si>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</si>
  <si>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</si>
  <si>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</si>
  <si>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</si>
  <si>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</si>
  <si>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</si>
  <si>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</si>
  <si>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</si>
  <si>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</si>
  <si>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</si>
  <si>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</si>
  <si>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</si>
  <si>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</si>
  <si>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</si>
  <si>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</si>
  <si>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</si>
  <si>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</si>
  <si>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</si>
  <si>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</si>
  <si>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</si>
  <si>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</si>
  <si>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</si>
  <si>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</si>
  <si>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</si>
  <si>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</si>
  <si>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</si>
  <si>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</si>
  <si>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</si>
  <si>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</si>
  <si>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</si>
  <si>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</si>
  <si>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</si>
  <si>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</si>
  <si>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</si>
  <si>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</si>
  <si>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</si>
  <si>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</si>
  <si>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</si>
  <si>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</si>
  <si>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</si>
  <si>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</si>
  <si>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</si>
  <si>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</si>
  <si>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</si>
  <si>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</si>
  <si>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</si>
  <si>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</si>
  <si>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</si>
  <si>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</si>
  <si>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</si>
  <si>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</si>
  <si>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</si>
  <si>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</si>
  <si>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</si>
  <si>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</si>
  <si>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</si>
  <si>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</si>
  <si>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</si>
  <si>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</si>
  <si>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</si>
  <si>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</si>
  <si>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</si>
  <si>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</si>
  <si>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</si>
  <si>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</si>
  <si>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</si>
  <si>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</si>
  <si>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</si>
  <si>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</si>
  <si>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</si>
  <si>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</si>
  <si>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</si>
  <si>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</si>
  <si>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</si>
  <si>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</si>
  <si>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</si>
  <si>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</si>
  <si>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</si>
  <si>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</si>
  <si>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</si>
  <si>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</si>
  <si>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</si>
  <si>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</si>
  <si>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</si>
  <si>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</si>
  <si>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</si>
  <si>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</si>
  <si>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</si>
  <si>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</si>
  <si>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</si>
  <si>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</si>
  <si>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</si>
  <si>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</si>
  <si>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</si>
  <si>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</si>
  <si>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</si>
  <si>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</si>
  <si>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</si>
  <si>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</si>
  <si>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</si>
  <si>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</si>
  <si>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</si>
  <si>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</si>
  <si>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</si>
  <si>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</si>
  <si>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</si>
  <si>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</si>
  <si>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</si>
  <si>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</si>
  <si>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</si>
  <si>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</si>
  <si>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</si>
  <si>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</si>
  <si>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</si>
  <si>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</si>
  <si>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</si>
  <si>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</si>
  <si>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</si>
  <si>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</si>
  <si>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</si>
  <si>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</si>
  <si>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</si>
  <si>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</si>
  <si>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</si>
  <si>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</si>
  <si>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</si>
  <si>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</si>
  <si>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</si>
  <si>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</si>
  <si>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</si>
  <si>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</si>
  <si>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</si>
  <si>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</si>
  <si>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</si>
  <si>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</si>
  <si>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</si>
  <si>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</si>
  <si>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</si>
  <si>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</si>
  <si>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</si>
  <si>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</si>
  <si>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</si>
  <si>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</si>
  <si>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</si>
  <si>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</si>
  <si>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</si>
  <si>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</si>
  <si>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</si>
  <si>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</si>
  <si>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</si>
  <si>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</si>
  <si>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</si>
  <si>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</si>
  <si>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</si>
  <si>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</si>
  <si>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</si>
  <si>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</si>
  <si>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</si>
  <si>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</si>
  <si>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</si>
  <si>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</si>
  <si>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</si>
  <si>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</si>
  <si>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</si>
  <si>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</si>
  <si>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</si>
  <si>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</si>
  <si>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</si>
  <si>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</si>
  <si>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</si>
  <si>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</si>
  <si>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</si>
  <si>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</si>
  <si>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</si>
  <si>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</si>
  <si>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</si>
  <si>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</si>
  <si>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</si>
  <si>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</si>
  <si>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</si>
  <si>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</si>
  <si>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</si>
  <si>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</si>
  <si>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</si>
  <si>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</si>
  <si>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</si>
  <si>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</si>
  <si>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</si>
  <si>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</si>
  <si>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</si>
  <si>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</si>
  <si>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</si>
  <si>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</si>
  <si>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</si>
  <si>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</si>
  <si>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</si>
  <si>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</si>
  <si>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</si>
  <si>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</si>
  <si>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</si>
  <si>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</si>
  <si>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</si>
  <si>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</si>
  <si>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</si>
  <si>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</si>
  <si>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</si>
  <si>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</si>
  <si>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</si>
  <si>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</si>
  <si>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</si>
  <si>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</si>
  <si>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</si>
  <si>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</si>
  <si>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</si>
  <si>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</si>
  <si>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</si>
  <si>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</si>
  <si>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</si>
  <si>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</si>
  <si>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</si>
  <si>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</si>
  <si>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</si>
  <si>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</si>
  <si>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</si>
  <si>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</si>
  <si>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</si>
  <si>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</si>
  <si>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</si>
  <si>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</si>
  <si>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</si>
  <si>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</si>
  <si>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</si>
  <si>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</si>
  <si>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</si>
  <si>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</si>
  <si>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</si>
  <si>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</si>
  <si>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</si>
  <si>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</si>
  <si>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</si>
  <si>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</si>
  <si>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</si>
  <si>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</si>
  <si>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</si>
  <si>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</si>
  <si>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</si>
  <si>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</si>
  <si>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</si>
  <si>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</si>
  <si>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</si>
  <si>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</si>
  <si>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</si>
  <si>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</si>
  <si>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</si>
  <si>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</si>
  <si>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</si>
  <si>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</si>
  <si>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</si>
  <si>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</si>
  <si>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</si>
  <si>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</si>
  <si>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</si>
  <si>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</si>
  <si>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</si>
  <si>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</si>
  <si>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</si>
  <si>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</si>
  <si>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</si>
  <si>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</si>
  <si>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</si>
  <si>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</si>
  <si>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</si>
  <si>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</si>
  <si>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</si>
  <si>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</si>
  <si>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</si>
  <si>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</si>
  <si>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</si>
  <si>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</si>
  <si>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</si>
  <si>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</si>
  <si>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</si>
  <si>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</si>
  <si>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</si>
  <si>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</si>
  <si>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</si>
  <si>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</si>
  <si>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</si>
  <si>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</si>
  <si>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</si>
  <si>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</si>
  <si>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</si>
  <si>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</si>
  <si>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</si>
  <si>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</si>
  <si>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</si>
  <si>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</si>
  <si>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</si>
  <si>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</si>
  <si>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</si>
  <si>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</si>
  <si>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</si>
  <si>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</si>
  <si>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</si>
  <si>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</si>
  <si>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</si>
  <si>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</si>
  <si>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</si>
  <si>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</si>
  <si>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</si>
  <si>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</si>
  <si>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</si>
  <si>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</si>
  <si>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</si>
  <si>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</si>
  <si>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</si>
  <si>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</si>
  <si>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</si>
  <si>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</si>
  <si>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</si>
  <si>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</si>
  <si>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</si>
  <si>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</si>
  <si>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</si>
  <si>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</si>
  <si>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</si>
  <si>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</si>
  <si>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</si>
  <si>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</si>
  <si>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</si>
  <si>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</si>
  <si>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</si>
  <si>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</si>
  <si>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</si>
  <si>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</si>
  <si>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</si>
  <si>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</si>
  <si>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</si>
  <si>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</si>
  <si>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</si>
  <si>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</si>
  <si>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</si>
  <si>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</si>
  <si>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</si>
  <si>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</si>
  <si>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</si>
  <si>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</si>
  <si>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</si>
  <si>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</si>
  <si>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</si>
  <si>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</si>
  <si>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</si>
  <si>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</si>
  <si>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</si>
  <si>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</si>
  <si>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</si>
  <si>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</si>
  <si>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</si>
  <si>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</si>
  <si>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</si>
  <si>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</si>
  <si>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</si>
  <si>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</si>
  <si>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</si>
  <si>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</si>
  <si>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</si>
  <si>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</si>
  <si>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</si>
  <si>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</si>
  <si>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</si>
  <si>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</si>
  <si>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</si>
  <si>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</si>
  <si>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</si>
  <si>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</si>
  <si>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</si>
  <si>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</si>
  <si>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</si>
  <si>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</si>
  <si>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</si>
  <si>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</si>
  <si>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</si>
  <si>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</si>
  <si>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</si>
  <si>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</si>
  <si>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</si>
  <si>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</si>
  <si>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</si>
  <si>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</si>
  <si>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</si>
  <si>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</si>
  <si>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</si>
  <si>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</si>
  <si>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</si>
  <si>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</si>
  <si>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</si>
  <si>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</si>
  <si>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</si>
  <si>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</si>
  <si>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</si>
  <si>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</si>
  <si>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</si>
  <si>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</si>
  <si>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</si>
  <si>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</si>
  <si>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</si>
  <si>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</si>
  <si>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</si>
  <si>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</si>
  <si>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</si>
  <si>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</si>
  <si>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</si>
  <si>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</si>
  <si>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</si>
  <si>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</si>
  <si>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</si>
  <si>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</si>
  <si>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</si>
  <si>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</si>
  <si>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</si>
  <si>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</si>
  <si>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</si>
  <si>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</si>
  <si>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</si>
  <si>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</si>
  <si>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</si>
  <si>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</si>
  <si>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</si>
  <si>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</si>
  <si>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</si>
  <si>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</si>
  <si>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</si>
  <si>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</si>
  <si>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</si>
  <si>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</si>
  <si>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</si>
  <si>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</si>
  <si>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</si>
  <si>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</si>
  <si>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</si>
  <si>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</si>
  <si>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</si>
  <si>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</si>
  <si>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</si>
  <si>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</si>
  <si>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</si>
  <si>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</si>
  <si>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</si>
  <si>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</si>
  <si>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</si>
  <si>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</si>
  <si>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</si>
  <si>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</si>
  <si>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</si>
  <si>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</si>
  <si>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</si>
  <si>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</si>
  <si>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</si>
  <si>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</si>
  <si>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</si>
  <si>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</si>
  <si>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</si>
  <si>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</si>
  <si>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</si>
  <si>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</si>
  <si>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</si>
  <si>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</si>
  <si>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</si>
  <si>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</si>
  <si>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</si>
  <si>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</si>
  <si>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</si>
  <si>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</si>
  <si>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</si>
  <si>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</si>
  <si>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</si>
  <si>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</si>
  <si>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</si>
  <si>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</si>
  <si>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</si>
  <si>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</si>
  <si>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</si>
  <si>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</si>
  <si>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</si>
  <si>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</si>
  <si>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</si>
  <si>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</si>
  <si>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</si>
  <si>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</si>
  <si>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</si>
  <si>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</si>
  <si>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</si>
  <si>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</si>
  <si>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</si>
  <si>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</si>
  <si>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</si>
  <si>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</si>
  <si>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</si>
  <si>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</si>
  <si>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</si>
  <si>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</si>
  <si>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</si>
  <si>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</si>
  <si>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</si>
  <si>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</si>
  <si>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</si>
  <si>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</si>
  <si>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</si>
  <si>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</si>
  <si>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</si>
  <si>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</si>
  <si>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</si>
  <si>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</si>
  <si>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</si>
  <si>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</si>
  <si>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</si>
  <si>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</si>
  <si>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</si>
  <si>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</si>
  <si>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</si>
  <si>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</si>
  <si>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</si>
  <si>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</si>
  <si>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</si>
  <si>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</si>
  <si>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</si>
  <si>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</si>
  <si>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</si>
  <si>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</si>
  <si>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</si>
  <si>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</si>
  <si>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</si>
  <si>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</si>
  <si>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</si>
  <si>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</si>
  <si>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</si>
  <si>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</si>
  <si>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</si>
  <si>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</si>
  <si>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</si>
  <si>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</si>
  <si>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</si>
  <si>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</si>
  <si>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</si>
  <si>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</si>
  <si>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</si>
  <si>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</si>
  <si>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</si>
  <si>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</si>
  <si>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</si>
  <si>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</si>
  <si>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</si>
  <si>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</si>
  <si>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</si>
  <si>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</si>
  <si>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</si>
  <si>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</si>
  <si>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</si>
  <si>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</si>
  <si>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</si>
  <si>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</si>
  <si>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</si>
  <si>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</si>
  <si>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</si>
  <si>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</si>
  <si>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</si>
  <si>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</si>
  <si>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</si>
  <si>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</si>
  <si>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</si>
  <si>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</si>
  <si>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</si>
  <si>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</si>
  <si>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</si>
  <si>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</si>
  <si>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</si>
  <si>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</si>
  <si>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</si>
  <si>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</si>
  <si>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</si>
  <si>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</si>
  <si>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</si>
  <si>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</si>
  <si>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</si>
  <si>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</si>
  <si>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</si>
  <si>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</si>
  <si>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</si>
  <si>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</si>
  <si>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</si>
  <si>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</si>
  <si>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</si>
  <si>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</si>
  <si>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</si>
  <si>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</si>
  <si>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</si>
  <si>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</si>
  <si>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</si>
  <si>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</si>
  <si>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</si>
  <si>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</si>
  <si>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</si>
  <si>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</si>
  <si>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</si>
  <si>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</si>
  <si>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</si>
  <si>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</si>
  <si>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</si>
  <si>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</si>
  <si>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</si>
  <si>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</si>
  <si>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</si>
  <si>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</si>
  <si>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</si>
  <si>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</si>
  <si>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</si>
  <si>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</si>
  <si>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</si>
  <si>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</si>
  <si>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</si>
  <si>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</si>
  <si>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</si>
  <si>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</si>
  <si>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</si>
  <si>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</si>
  <si>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</si>
  <si>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</si>
  <si>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</si>
  <si>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</si>
  <si>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</si>
  <si>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</si>
  <si>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</si>
  <si>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</si>
  <si>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</si>
  <si>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</si>
  <si>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</si>
  <si>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</si>
  <si>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</si>
  <si>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</si>
  <si>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</si>
  <si>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</si>
  <si>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</si>
  <si>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</si>
  <si>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</si>
  <si>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</si>
  <si>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</si>
  <si>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</si>
  <si>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</si>
  <si>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</si>
  <si>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</si>
  <si>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</si>
  <si>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</si>
  <si>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</si>
  <si>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</si>
  <si>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</si>
  <si>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</si>
  <si>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</si>
  <si>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</si>
  <si>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</si>
  <si>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</si>
  <si>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</si>
  <si>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</si>
  <si>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</si>
  <si>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</si>
  <si>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</si>
  <si>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</si>
  <si>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</si>
  <si>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</si>
  <si>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</si>
  <si>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</si>
  <si>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</si>
  <si>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</si>
  <si>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</si>
  <si>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</si>
  <si>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</si>
  <si>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</si>
  <si>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</si>
  <si>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</si>
  <si>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</si>
  <si>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</si>
  <si>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</si>
  <si>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</si>
  <si>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</si>
  <si>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</si>
  <si>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</si>
  <si>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</si>
  <si>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</si>
  <si>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</si>
  <si>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</si>
  <si>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</si>
  <si>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</si>
  <si>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</si>
  <si>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</si>
  <si>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</si>
  <si>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</si>
  <si>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</si>
  <si>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</si>
  <si>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</si>
  <si>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</si>
  <si>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</si>
  <si>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</si>
  <si>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</si>
  <si>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</si>
  <si>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</si>
  <si>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</si>
  <si>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</si>
  <si>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</si>
  <si>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</si>
  <si>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</si>
  <si>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</si>
  <si>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</si>
  <si>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</si>
  <si>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</si>
  <si>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</si>
  <si>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</si>
  <si>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</si>
  <si>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</si>
  <si>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</si>
  <si>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</si>
  <si>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</si>
  <si>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</si>
  <si>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</si>
  <si>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</si>
  <si>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</si>
  <si>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</si>
  <si>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</si>
  <si>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</si>
  <si>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</si>
  <si>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</si>
  <si>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</si>
  <si>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</si>
  <si>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</si>
  <si>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</si>
  <si>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</si>
  <si>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</si>
  <si>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</si>
  <si>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</si>
  <si>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</si>
  <si>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</si>
  <si>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</si>
  <si>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</si>
  <si>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</si>
  <si>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</si>
  <si>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</si>
  <si>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</si>
  <si>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</si>
  <si>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</si>
  <si>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</si>
  <si>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</si>
  <si>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</si>
  <si>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</si>
  <si>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</si>
  <si>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</si>
  <si>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</si>
  <si>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</si>
  <si>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</si>
  <si>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</si>
  <si>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</si>
  <si>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</si>
  <si>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</si>
  <si>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</si>
  <si>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</si>
  <si>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</si>
  <si>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</si>
  <si>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</si>
  <si>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</si>
  <si>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</si>
  <si>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</si>
  <si>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</si>
  <si>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</si>
  <si>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</si>
  <si>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</si>
  <si>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</si>
  <si>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</si>
  <si>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</si>
  <si>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</si>
  <si>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</si>
  <si>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</si>
  <si>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</si>
  <si>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</si>
  <si>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</si>
  <si>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</si>
  <si>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</si>
  <si>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</si>
  <si>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</si>
  <si>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</si>
  <si>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</si>
  <si>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</si>
  <si>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</si>
  <si>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</si>
  <si>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</si>
  <si>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</si>
  <si>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</si>
  <si>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</si>
  <si>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</si>
  <si>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</si>
  <si>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</si>
  <si>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</si>
  <si>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</si>
  <si>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</si>
  <si>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</si>
  <si>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</si>
  <si>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</si>
  <si>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</si>
  <si>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</si>
  <si>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</si>
  <si>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</si>
  <si>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</si>
  <si>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</si>
  <si>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</si>
  <si>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</si>
  <si>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</si>
  <si>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</si>
  <si>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</si>
  <si>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</si>
  <si>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</si>
  <si>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</si>
  <si>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</si>
  <si>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</si>
  <si>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</si>
  <si>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</si>
  <si>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</si>
  <si>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</si>
  <si>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</si>
  <si>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</si>
  <si>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</si>
  <si>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</si>
  <si>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</si>
  <si>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</si>
  <si>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</si>
  <si>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</si>
  <si>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</si>
  <si>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</si>
  <si>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</si>
  <si>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</si>
  <si>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</si>
  <si>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</si>
  <si>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</si>
  <si>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</si>
  <si>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</si>
  <si>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</si>
  <si>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</si>
  <si>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</si>
  <si>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</si>
  <si>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</si>
  <si>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</si>
  <si>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</si>
  <si>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</si>
  <si>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</si>
  <si>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</si>
  <si>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</si>
  <si>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</si>
  <si>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</si>
  <si>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</si>
  <si>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</si>
  <si>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</si>
  <si>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</si>
  <si>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</si>
  <si>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</si>
  <si>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</si>
  <si>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</si>
  <si>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</si>
  <si>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</si>
  <si>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</si>
  <si>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</si>
  <si>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</si>
  <si>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</si>
  <si>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</si>
  <si>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</si>
  <si>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</si>
  <si>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</si>
  <si>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</si>
  <si>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</si>
  <si>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</si>
  <si>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</si>
  <si>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</si>
  <si>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</si>
  <si>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</si>
  <si>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</si>
  <si>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</si>
  <si>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</si>
  <si>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</si>
  <si>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</si>
  <si>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</si>
  <si>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</si>
  <si>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</si>
  <si>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</si>
  <si>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</si>
  <si>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</si>
  <si>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</si>
  <si>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</si>
  <si>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</si>
  <si>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</si>
  <si>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</si>
  <si>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</si>
  <si>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</si>
  <si>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</si>
  <si>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</si>
  <si>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</si>
  <si>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</si>
  <si>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</si>
  <si>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</si>
  <si>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</si>
  <si>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</si>
  <si>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</si>
  <si>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</si>
  <si>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</si>
  <si>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</si>
  <si>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</si>
  <si>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</si>
  <si>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</si>
  <si>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</si>
  <si>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</si>
  <si>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</si>
  <si>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</si>
  <si>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</si>
  <si>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</si>
  <si>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</si>
  <si>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</si>
  <si>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</si>
  <si>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</si>
  <si>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</si>
  <si>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</si>
  <si>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</si>
  <si>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</si>
  <si>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</si>
  <si>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</si>
  <si>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</si>
  <si>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</si>
  <si>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</si>
  <si>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</si>
  <si>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</si>
  <si>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</si>
  <si>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</si>
  <si>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</si>
  <si>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</si>
  <si>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</si>
  <si>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</si>
  <si>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</si>
  <si>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</si>
  <si>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</si>
  <si>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</si>
  <si>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</si>
  <si>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</si>
  <si>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</si>
  <si>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</si>
  <si>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</si>
  <si>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</si>
  <si>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</si>
  <si>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</si>
  <si>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</si>
  <si>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</si>
  <si>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</si>
  <si>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</si>
  <si>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</si>
  <si>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</si>
  <si>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</si>
  <si>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</si>
  <si>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</si>
  <si>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</si>
  <si>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</si>
  <si>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</si>
  <si>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</si>
  <si>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</si>
  <si>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</si>
  <si>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</si>
  <si>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</si>
  <si>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</si>
  <si>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</si>
  <si>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</si>
  <si>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</si>
  <si>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</si>
  <si>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</si>
  <si>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</si>
  <si>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</si>
  <si>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</si>
  <si>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</si>
  <si>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</si>
  <si>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</si>
  <si>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</si>
  <si>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</si>
  <si>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</si>
  <si>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</si>
  <si>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</si>
  <si>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</si>
  <si>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</si>
  <si>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</si>
  <si>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</si>
  <si>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</si>
  <si>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</si>
  <si>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</si>
  <si>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</si>
  <si>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</si>
  <si>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</si>
  <si>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</si>
  <si>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</si>
  <si>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</si>
  <si>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</si>
  <si>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</si>
  <si>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</si>
  <si>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</si>
  <si>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</si>
  <si>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</si>
  <si>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</si>
  <si>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</si>
  <si>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</si>
  <si>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</si>
  <si>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</si>
  <si>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</si>
  <si>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</si>
  <si>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</si>
  <si>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</si>
  <si>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</si>
  <si>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</si>
  <si>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</si>
  <si>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</si>
  <si>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</si>
  <si>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</si>
  <si>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</si>
  <si>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</si>
  <si>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</si>
  <si>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</si>
  <si>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</si>
  <si>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</si>
  <si>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</si>
  <si>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</si>
  <si>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</si>
  <si>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</si>
  <si>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</si>
  <si>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</si>
  <si>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</si>
  <si>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</si>
  <si>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</si>
  <si>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</si>
  <si>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</si>
  <si>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</si>
  <si>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</si>
  <si>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</si>
  <si>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</si>
  <si>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</si>
  <si>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</si>
  <si>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</si>
  <si>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</si>
  <si>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</si>
  <si>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</si>
  <si>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</si>
  <si>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</si>
  <si>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</si>
  <si>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</si>
  <si>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</si>
  <si>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</si>
  <si>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</si>
  <si>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</si>
  <si>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</si>
  <si>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</si>
  <si>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</si>
  <si>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</si>
  <si>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</si>
  <si>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</si>
  <si>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</si>
  <si>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</si>
  <si>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</si>
  <si>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</si>
  <si>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</si>
  <si>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</si>
  <si>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</si>
  <si>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</si>
  <si>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</si>
  <si>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</si>
  <si>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</si>
  <si>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</si>
  <si>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</si>
  <si>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</si>
  <si>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</si>
  <si>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</si>
  <si>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</si>
  <si>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</si>
  <si>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</si>
  <si>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</si>
  <si>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</si>
  <si>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</si>
  <si>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</si>
  <si>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</si>
  <si>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</si>
  <si>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</si>
  <si>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</si>
  <si>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</si>
  <si>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</si>
  <si>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</si>
  <si>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</si>
  <si>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</si>
  <si>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</si>
  <si>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</si>
  <si>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</si>
  <si>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</si>
  <si>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</si>
  <si>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</si>
  <si>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</si>
  <si>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</si>
  <si>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</si>
  <si>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</si>
  <si>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</si>
  <si>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</si>
  <si>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</si>
  <si>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</si>
  <si>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</si>
  <si>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</si>
  <si>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</si>
  <si>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</si>
  <si>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</si>
  <si>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</si>
  <si>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</si>
  <si>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</si>
  <si>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</si>
  <si>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</si>
  <si>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</si>
  <si>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</si>
  <si>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</si>
  <si>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</si>
  <si>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</si>
  <si>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</si>
  <si>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</si>
  <si>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</si>
  <si>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</si>
  <si>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</si>
  <si>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</si>
  <si>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</si>
  <si>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</si>
  <si>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</si>
  <si>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</si>
  <si>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</si>
  <si>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</si>
  <si>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</si>
  <si>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</si>
  <si>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</si>
  <si>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</si>
  <si>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</si>
  <si>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</si>
  <si>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</si>
  <si>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</si>
  <si>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</si>
  <si>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</si>
  <si>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</si>
  <si>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</si>
  <si>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</si>
  <si>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</si>
  <si>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</si>
  <si>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</si>
  <si>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</si>
  <si>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</si>
  <si>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</si>
  <si>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</si>
  <si>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</si>
  <si>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</si>
  <si>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</si>
  <si>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</si>
  <si>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</si>
  <si>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</si>
  <si>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</si>
  <si>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</si>
  <si>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</si>
  <si>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</si>
  <si>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</si>
  <si>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</si>
  <si>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</si>
  <si>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</si>
  <si>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</si>
  <si>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</si>
  <si>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</si>
  <si>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</si>
  <si>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</si>
  <si>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</si>
  <si>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</si>
  <si>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</si>
  <si>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</si>
  <si>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</si>
  <si>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</si>
  <si>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</si>
  <si>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</si>
  <si>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</si>
  <si>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</si>
  <si>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</si>
  <si>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</si>
  <si>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</si>
  <si>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</si>
  <si>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</si>
  <si>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</si>
  <si>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</si>
  <si>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</si>
  <si>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</si>
  <si>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</si>
  <si>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</si>
  <si>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</si>
  <si>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</si>
  <si>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</si>
  <si>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</si>
  <si>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</si>
  <si>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</si>
  <si>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</si>
  <si>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</si>
  <si>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</si>
  <si>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</si>
  <si>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</si>
  <si>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</si>
  <si>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</si>
  <si>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</si>
  <si>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</si>
  <si>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</si>
  <si>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</si>
  <si>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</si>
  <si>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</si>
  <si>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</si>
  <si>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</si>
  <si>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</si>
  <si>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</si>
  <si>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</si>
  <si>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</si>
  <si>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</si>
  <si>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</si>
  <si>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</si>
  <si>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</si>
  <si>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</si>
  <si>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</si>
  <si>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</si>
  <si>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</si>
  <si>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</si>
  <si>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</si>
  <si>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</si>
  <si>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</si>
  <si>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</si>
  <si>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</si>
  <si>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</si>
  <si>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</si>
  <si>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</si>
  <si>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</si>
  <si>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</si>
  <si>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</si>
  <si>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</si>
  <si>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</si>
  <si>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</si>
  <si>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</si>
  <si>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</si>
  <si>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</si>
  <si>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</si>
  <si>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</si>
  <si>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</si>
  <si>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</si>
  <si>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</si>
  <si>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</si>
  <si>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</si>
  <si>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</si>
  <si>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</si>
  <si>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</si>
  <si>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</si>
  <si>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</si>
  <si>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</si>
  <si>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</si>
  <si>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</si>
  <si>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</si>
  <si>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</si>
  <si>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</si>
  <si>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</si>
  <si>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</si>
  <si>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</si>
  <si>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</si>
  <si>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</si>
  <si>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</si>
  <si>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</si>
  <si>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</si>
  <si>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</si>
  <si>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</si>
  <si>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</si>
  <si>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</si>
  <si>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</si>
  <si>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</si>
  <si>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</si>
  <si>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</si>
  <si>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</si>
  <si>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</si>
  <si>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</si>
  <si>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</si>
  <si>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</si>
  <si>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</si>
  <si>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</si>
  <si>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</si>
  <si>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</si>
  <si>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</si>
  <si>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</si>
  <si>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</si>
  <si>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</si>
  <si>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</si>
  <si>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</si>
  <si>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</si>
  <si>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</si>
  <si>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</si>
  <si>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</si>
  <si>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</si>
  <si>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</si>
  <si>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</si>
  <si>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</si>
  <si>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</si>
  <si>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</si>
  <si>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</si>
  <si>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</si>
  <si>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</si>
  <si>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</si>
  <si>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</si>
  <si>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</si>
  <si>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</si>
  <si>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</si>
  <si>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</si>
  <si>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</si>
  <si>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</si>
  <si>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</si>
  <si>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</si>
  <si>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</si>
  <si>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</si>
  <si>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</si>
  <si>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</si>
  <si>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</si>
  <si>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</si>
  <si>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</si>
  <si>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</si>
  <si>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</si>
  <si>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</si>
  <si>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</si>
  <si>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</si>
  <si>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</si>
  <si>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</si>
  <si>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</si>
  <si>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</si>
  <si>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</si>
  <si>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</si>
  <si>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</si>
  <si>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</si>
  <si>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</si>
  <si>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</si>
  <si>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</si>
  <si>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</si>
  <si>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</si>
  <si>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</si>
  <si>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</si>
  <si>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</si>
  <si>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</si>
  <si>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</si>
  <si>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</si>
  <si>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</si>
  <si>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</si>
  <si>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</si>
  <si>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</si>
  <si>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</si>
  <si>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</si>
  <si>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</si>
  <si>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</si>
  <si>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</si>
  <si>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</si>
  <si>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</si>
  <si>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</si>
  <si>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</si>
  <si>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</si>
  <si>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</si>
  <si>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</si>
  <si>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</si>
  <si>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</si>
  <si>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</si>
  <si>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</si>
  <si>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</si>
  <si>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</si>
  <si>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</si>
  <si>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</si>
  <si>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</si>
  <si>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</si>
  <si>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</si>
  <si>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</si>
  <si>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</si>
  <si>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</si>
  <si>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</si>
  <si>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</si>
  <si>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</si>
  <si>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</si>
  <si>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</si>
  <si>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</si>
  <si>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</si>
  <si>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</si>
  <si>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</si>
  <si>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</si>
  <si>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</si>
  <si>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</si>
  <si>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</si>
  <si>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</si>
  <si>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</si>
  <si>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</si>
  <si>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</si>
  <si>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</si>
  <si>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</si>
  <si>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</si>
  <si>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</si>
  <si>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</si>
  <si>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</si>
  <si>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</si>
  <si>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</si>
  <si>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</si>
  <si>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</si>
  <si>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</si>
  <si>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</si>
  <si>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</si>
  <si>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</si>
  <si>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</si>
  <si>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</si>
  <si>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</si>
  <si>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</si>
  <si>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</si>
  <si>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</si>
  <si>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</si>
  <si>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</si>
  <si>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</si>
  <si>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</si>
  <si>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</si>
  <si>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</si>
  <si>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</si>
  <si>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</si>
  <si>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</si>
  <si>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</si>
  <si>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</si>
  <si>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</si>
  <si>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</si>
  <si>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</si>
  <si>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</si>
  <si>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</si>
  <si>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</si>
  <si>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</si>
  <si>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</si>
  <si>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</si>
  <si>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</si>
  <si>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</si>
  <si>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</si>
  <si>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</si>
  <si>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</si>
  <si>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</si>
  <si>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</si>
  <si>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</si>
  <si>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</si>
  <si>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</si>
  <si>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</si>
  <si>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</si>
  <si>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</si>
  <si>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</si>
  <si>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</si>
  <si>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</si>
  <si>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</si>
  <si>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</si>
  <si>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</si>
  <si>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</si>
  <si>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</si>
  <si>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</si>
  <si>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</si>
  <si>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</si>
  <si>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</si>
  <si>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</si>
  <si>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</si>
  <si>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</si>
  <si>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</si>
  <si>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</si>
  <si>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</si>
  <si>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</si>
  <si>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</si>
  <si>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</si>
  <si>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</si>
  <si>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</si>
  <si>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</si>
  <si>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</si>
  <si>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</si>
  <si>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</si>
  <si>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</si>
  <si>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</si>
  <si>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</si>
  <si>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</si>
  <si>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</si>
  <si>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</si>
  <si>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</si>
  <si>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</si>
  <si>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</si>
  <si>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</si>
  <si>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</si>
  <si>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</si>
  <si>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</si>
  <si>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</si>
  <si>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</si>
  <si>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</si>
  <si>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</si>
  <si>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</si>
  <si>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</si>
  <si>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</si>
  <si>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</si>
  <si>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</si>
  <si>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</si>
  <si>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</si>
  <si>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</si>
  <si>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</si>
  <si>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</si>
  <si>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</si>
  <si>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</si>
  <si>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</si>
  <si>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</si>
  <si>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</si>
  <si>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</si>
  <si>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</si>
  <si>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</si>
  <si>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</si>
  <si>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</si>
  <si>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</si>
  <si>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</si>
  <si>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</si>
  <si>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</si>
  <si>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</si>
  <si>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</si>
  <si>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</si>
  <si>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</si>
  <si>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</si>
  <si>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</si>
  <si>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</si>
  <si>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</si>
  <si>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</si>
  <si>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</si>
  <si>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</si>
  <si>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</si>
  <si>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</si>
  <si>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</si>
  <si>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</si>
  <si>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</si>
  <si>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</si>
  <si>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</si>
  <si>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</si>
  <si>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</si>
  <si>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</si>
  <si>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</si>
  <si>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</si>
  <si>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</si>
  <si>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</si>
  <si>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</si>
  <si>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</si>
  <si>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</si>
  <si>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</si>
  <si>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</si>
  <si>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</si>
  <si>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</si>
  <si>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</si>
  <si>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</si>
  <si>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</si>
  <si>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</si>
  <si>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</si>
  <si>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</si>
  <si>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</si>
  <si>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</si>
  <si>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</si>
  <si>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</si>
  <si>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</si>
  <si>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</si>
  <si>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</si>
  <si>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</si>
  <si>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</si>
  <si>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</si>
  <si>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</si>
  <si>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</si>
  <si>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</si>
  <si>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</si>
  <si>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</si>
  <si>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</si>
  <si>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</si>
  <si>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</si>
  <si>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</si>
  <si>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</si>
  <si>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</si>
  <si>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</si>
  <si>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</si>
  <si>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</si>
  <si>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</si>
  <si>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</si>
  <si>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</si>
  <si>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</si>
  <si>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</si>
  <si>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</si>
  <si>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</si>
  <si>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</si>
  <si>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</si>
  <si>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</si>
  <si>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</si>
  <si>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</si>
  <si>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</si>
  <si>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</si>
  <si>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</si>
  <si>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</si>
  <si>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</si>
  <si>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</si>
  <si>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</si>
  <si>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</si>
  <si>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</si>
  <si>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</si>
  <si>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</si>
  <si>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</si>
  <si>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</si>
  <si>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</si>
  <si>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</si>
  <si>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</si>
  <si>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</si>
  <si>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</si>
  <si>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</si>
  <si>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</si>
  <si>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</si>
  <si>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</si>
  <si>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</si>
  <si>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</si>
  <si>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</si>
  <si>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</si>
  <si>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</si>
  <si>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</si>
  <si>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</si>
  <si>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</si>
  <si>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</si>
  <si>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</si>
  <si>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</si>
  <si>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</si>
  <si>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</si>
  <si>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</si>
  <si>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</si>
  <si>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</si>
  <si>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</si>
  <si>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</si>
  <si>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</si>
  <si>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</si>
  <si>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</si>
  <si>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</si>
  <si>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</si>
  <si>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</si>
  <si>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</si>
  <si>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</si>
  <si>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</si>
  <si>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</si>
  <si>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</si>
  <si>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</si>
  <si>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</si>
  <si>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</si>
  <si>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</si>
  <si>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</si>
  <si>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</si>
  <si>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</si>
  <si>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</si>
  <si>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</si>
  <si>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</si>
  <si>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</si>
  <si>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</si>
  <si>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</si>
  <si>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</si>
  <si>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</si>
  <si>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</si>
  <si>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</si>
  <si>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</si>
  <si>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</si>
  <si>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</si>
  <si>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</si>
  <si>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</si>
  <si>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</si>
  <si>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</si>
  <si>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</si>
  <si>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</si>
  <si>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</si>
  <si>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</si>
  <si>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</si>
  <si>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</si>
  <si>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</si>
  <si>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</si>
  <si>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</si>
  <si>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</si>
  <si>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</si>
  <si>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</si>
  <si>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</si>
  <si>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</si>
  <si>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</si>
  <si>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</si>
  <si>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</si>
  <si>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</si>
  <si>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</si>
  <si>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</si>
  <si>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</si>
  <si>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</si>
  <si>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</si>
  <si>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</si>
  <si>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</si>
  <si>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</si>
  <si>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</si>
  <si>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</si>
  <si>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</si>
  <si>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</si>
  <si>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</si>
  <si>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</si>
  <si>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</si>
  <si>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</si>
  <si>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</si>
  <si>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</si>
  <si>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</si>
  <si>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</si>
  <si>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</si>
  <si>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</si>
  <si>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</si>
  <si>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</si>
  <si>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</si>
  <si>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</si>
  <si>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</si>
  <si>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</si>
  <si>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</si>
  <si>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</si>
  <si>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</si>
  <si>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</si>
  <si>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</si>
  <si>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</si>
  <si>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</si>
  <si>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</si>
  <si>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</si>
  <si>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</si>
  <si>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</si>
  <si>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</si>
  <si>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</si>
  <si>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</si>
  <si>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</si>
  <si>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</si>
  <si>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</si>
  <si>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</si>
  <si>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</si>
  <si>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</si>
  <si>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</si>
  <si>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</si>
  <si>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</si>
  <si>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</si>
  <si>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</si>
  <si>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</si>
  <si>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</si>
  <si>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</si>
  <si>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</si>
  <si>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</si>
  <si>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</si>
  <si>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</si>
  <si>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</si>
  <si>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</si>
  <si>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</si>
  <si>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</si>
  <si>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</si>
  <si>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</si>
  <si>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</si>
  <si>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</si>
  <si>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</si>
  <si>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</si>
  <si>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</si>
  <si>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</si>
  <si>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</si>
  <si>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</si>
  <si>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</si>
  <si>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</si>
  <si>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</si>
  <si>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</si>
  <si>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</si>
  <si>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</si>
  <si>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</si>
  <si>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</si>
  <si>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</si>
  <si>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</si>
  <si>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</si>
  <si>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</si>
  <si>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</si>
  <si>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</si>
  <si>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</si>
  <si>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</si>
  <si>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</si>
  <si>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</si>
  <si>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</si>
  <si>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</si>
  <si>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</si>
  <si>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</si>
  <si>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</si>
  <si>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</si>
  <si>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</si>
  <si>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</si>
  <si>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</si>
  <si>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</si>
  <si>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</si>
  <si>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</si>
  <si>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</si>
  <si>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</si>
  <si>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</si>
  <si>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</si>
  <si>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</si>
  <si>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</si>
  <si>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</si>
  <si>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</si>
  <si>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</si>
  <si>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</si>
  <si>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</si>
  <si>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</si>
  <si>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</si>
  <si>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</si>
  <si>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</si>
  <si>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</si>
  <si>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</si>
  <si>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</si>
  <si>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</si>
  <si>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</si>
  <si>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</si>
  <si>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</si>
  <si>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</si>
  <si>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</si>
  <si>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</si>
  <si>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</si>
  <si>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</si>
  <si>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</si>
  <si>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</si>
  <si>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</si>
  <si>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</si>
  <si>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</si>
  <si>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</si>
  <si>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</si>
  <si>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</si>
  <si>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</si>
  <si>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</si>
  <si>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</si>
  <si>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</si>
  <si>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</si>
  <si>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</si>
  <si>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</si>
  <si>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</si>
  <si>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</si>
  <si>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</si>
  <si>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</si>
  <si>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</si>
  <si>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</si>
  <si>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</si>
  <si>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</si>
  <si>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</si>
  <si>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</si>
  <si>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</si>
  <si>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</si>
  <si>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</si>
  <si>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</si>
  <si>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</si>
  <si>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</si>
  <si>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</si>
  <si>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</si>
  <si>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</si>
  <si>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</si>
  <si>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</si>
  <si>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</si>
  <si>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</si>
  <si>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</si>
  <si>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</si>
  <si>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</si>
  <si>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</si>
  <si>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</si>
  <si>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</si>
  <si>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</si>
  <si>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</si>
  <si>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</si>
  <si>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</si>
  <si>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</si>
  <si>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</si>
  <si>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</si>
  <si>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</si>
  <si>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</si>
  <si>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</si>
  <si>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</si>
  <si>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</si>
  <si>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</si>
  <si>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</si>
  <si>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</si>
  <si>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</si>
  <si>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</si>
  <si>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</si>
  <si>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</si>
  <si>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</si>
  <si>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</si>
  <si>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</si>
  <si>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</si>
  <si>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</si>
  <si>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</si>
  <si>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</si>
  <si>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</si>
  <si>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</si>
  <si>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</si>
  <si>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</si>
  <si>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</si>
  <si>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</si>
  <si>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</si>
  <si>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</si>
  <si>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</si>
  <si>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</si>
  <si>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</si>
  <si>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</si>
  <si>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</si>
  <si>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</si>
  <si>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</si>
  <si>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</si>
  <si>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</si>
  <si>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</si>
  <si>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</si>
  <si>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</si>
  <si>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</si>
  <si>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</si>
  <si>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</si>
  <si>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</si>
  <si>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</si>
  <si>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</si>
  <si>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</si>
  <si>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</si>
  <si>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</si>
  <si>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</si>
  <si>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</si>
  <si>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</si>
  <si>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</si>
  <si>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</si>
  <si>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</si>
  <si>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</si>
  <si>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</si>
  <si>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</si>
  <si>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</si>
  <si>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</si>
  <si>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</si>
  <si>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</si>
  <si>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</si>
  <si>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</si>
  <si>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</si>
  <si>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</si>
  <si>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</si>
  <si>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</si>
  <si>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</si>
  <si>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</si>
  <si>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</si>
  <si>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</si>
  <si>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</si>
  <si>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</si>
  <si>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</si>
  <si>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</si>
  <si>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</si>
  <si>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</si>
  <si>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</si>
  <si>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</si>
  <si>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</si>
  <si>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</si>
  <si>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</si>
  <si>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</si>
  <si>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</si>
  <si>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</si>
  <si>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</si>
  <si>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</si>
  <si>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</si>
  <si>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</si>
  <si>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</si>
  <si>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</si>
  <si>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</si>
  <si>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</si>
  <si>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</si>
  <si>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</si>
  <si>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</si>
  <si>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</si>
  <si>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</si>
  <si>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</si>
  <si>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</si>
  <si>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</si>
  <si>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</si>
  <si>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</si>
  <si>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</si>
  <si>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</si>
  <si>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</si>
  <si>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</si>
  <si>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</si>
  <si>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</si>
  <si>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</si>
  <si>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</si>
  <si>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</si>
  <si>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</si>
  <si>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</si>
  <si>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</si>
  <si>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</si>
  <si>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</si>
  <si>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</si>
  <si>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</si>
  <si>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</si>
  <si>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</si>
  <si>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</si>
  <si>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</si>
  <si>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</si>
  <si>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</si>
  <si>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</si>
  <si>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</si>
  <si>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</si>
  <si>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</si>
  <si>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</si>
  <si>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</si>
  <si>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</si>
  <si>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</si>
  <si>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</si>
  <si>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</si>
  <si>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</si>
  <si>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</si>
  <si>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</si>
  <si>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</si>
  <si>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</si>
  <si>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</si>
  <si>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</si>
  <si>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</si>
  <si>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</si>
  <si>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</si>
  <si>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</si>
  <si>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</si>
  <si>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</si>
  <si>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</si>
  <si>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</si>
  <si>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</si>
  <si>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</si>
  <si>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</si>
  <si>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</si>
  <si>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</si>
  <si>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</si>
  <si>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</si>
  <si>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</si>
  <si>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</si>
  <si>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</si>
  <si>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</si>
  <si>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</si>
  <si>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</si>
  <si>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</si>
  <si>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</si>
  <si>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</si>
  <si>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</si>
  <si>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</si>
  <si>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</si>
  <si>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</si>
  <si>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</si>
  <si>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</si>
  <si>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</si>
  <si>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</si>
  <si>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</si>
  <si>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</si>
  <si>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</si>
  <si>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</si>
  <si>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</si>
  <si>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</si>
  <si>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</si>
  <si>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</si>
  <si>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</si>
  <si>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</si>
  <si>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</si>
  <si>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</si>
  <si>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</si>
  <si>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</si>
  <si>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</si>
  <si>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</si>
  <si>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</si>
  <si>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</si>
  <si>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</si>
  <si>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</si>
  <si>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</si>
  <si>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</si>
  <si>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</si>
  <si>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</si>
  <si>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</si>
  <si>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</si>
  <si>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</si>
  <si>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</si>
  <si>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</si>
  <si>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</si>
  <si>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</si>
  <si>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</si>
  <si>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</si>
  <si>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</si>
  <si>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</si>
  <si>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</si>
  <si>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</si>
  <si>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</si>
  <si>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</si>
  <si>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</si>
  <si>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</si>
  <si>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</si>
  <si>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</si>
  <si>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</si>
  <si>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</si>
  <si>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</si>
  <si>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</si>
  <si>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</si>
  <si>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</si>
  <si>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</si>
  <si>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</si>
  <si>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</si>
  <si>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</si>
  <si>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</si>
  <si>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</si>
  <si>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</si>
  <si>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</si>
  <si>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</si>
  <si>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</si>
  <si>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</si>
  <si>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</si>
  <si>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</si>
  <si>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</si>
  <si>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</si>
  <si>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</si>
  <si>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</si>
  <si>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</si>
  <si>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</si>
  <si>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</si>
  <si>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</si>
  <si>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</si>
  <si>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</si>
  <si>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</si>
  <si>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</si>
  <si>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</si>
  <si>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</si>
  <si>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</si>
  <si>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</si>
  <si>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</si>
  <si>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</si>
  <si>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</si>
  <si>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</si>
  <si>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</si>
  <si>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</si>
  <si>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</si>
  <si>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</si>
  <si>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</si>
  <si>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</si>
  <si>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</si>
  <si>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</si>
  <si>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</si>
  <si>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</si>
  <si>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</si>
  <si>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</si>
  <si>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</si>
  <si>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</si>
  <si>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</si>
  <si>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</si>
  <si>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</si>
  <si>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</si>
  <si>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</si>
  <si>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</si>
  <si>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</si>
  <si>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</si>
  <si>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</si>
  <si>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</si>
  <si>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</si>
  <si>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</si>
  <si>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</si>
  <si>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</si>
  <si>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</si>
  <si>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</si>
  <si>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</si>
  <si>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</si>
  <si>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</si>
  <si>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</si>
  <si>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</si>
  <si>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</si>
  <si>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</si>
  <si>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</si>
  <si>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</si>
  <si>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</si>
  <si>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</si>
  <si>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</si>
  <si>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</si>
  <si>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</si>
  <si>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</si>
  <si>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</si>
  <si>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</si>
  <si>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</si>
  <si>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</si>
  <si>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</si>
  <si>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</si>
  <si>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</si>
  <si>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</si>
  <si>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</si>
  <si>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</si>
  <si>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</si>
  <si>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</si>
  <si>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</si>
  <si>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</si>
  <si>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</si>
  <si>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</si>
  <si>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</si>
  <si>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</si>
  <si>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</si>
  <si>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</si>
  <si>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</si>
  <si>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</si>
  <si>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</si>
  <si>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</si>
  <si>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</si>
  <si>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</si>
  <si>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</si>
  <si>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</si>
  <si>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</si>
  <si>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</si>
  <si>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</si>
  <si>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</si>
  <si>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</si>
  <si>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</si>
  <si>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</si>
  <si>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</si>
  <si>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</si>
  <si>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</si>
  <si>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</si>
  <si>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</si>
  <si>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</si>
  <si>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</si>
  <si>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</si>
  <si>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</si>
  <si>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</si>
  <si>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</si>
  <si>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</si>
  <si>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</si>
  <si>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</si>
  <si>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</si>
  <si>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</si>
  <si>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</si>
  <si>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</si>
  <si>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</si>
  <si>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</si>
  <si>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</si>
  <si>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</si>
  <si>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</si>
  <si>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</si>
  <si>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</si>
  <si>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</si>
  <si>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</si>
  <si>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</si>
  <si>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</si>
  <si>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</si>
  <si>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</si>
  <si>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</si>
  <si>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</si>
  <si>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</si>
  <si>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</si>
  <si>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</si>
  <si>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</si>
  <si>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</si>
  <si>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</si>
  <si>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</si>
  <si>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</si>
  <si>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</si>
  <si>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</si>
  <si>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</si>
  <si>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</si>
  <si>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</si>
  <si>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</si>
  <si>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</si>
  <si>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</si>
  <si>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</si>
  <si>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</si>
  <si>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</si>
  <si>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</si>
  <si>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</si>
  <si>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</si>
  <si>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</si>
  <si>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</si>
  <si>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</si>
  <si>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</si>
  <si>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</si>
  <si>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</si>
  <si>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</si>
  <si>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</si>
  <si>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</si>
  <si>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</si>
  <si>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</si>
  <si>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</si>
  <si>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</si>
  <si>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</si>
  <si>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</si>
  <si>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</si>
  <si>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</si>
  <si>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</si>
  <si>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</si>
  <si>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</si>
  <si>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</si>
  <si>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</si>
  <si>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</si>
  <si>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</si>
  <si>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</si>
  <si>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</si>
  <si>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</si>
  <si>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</si>
  <si>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</si>
  <si>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</si>
  <si>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</si>
  <si>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</si>
  <si>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</si>
  <si>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</si>
  <si>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</si>
  <si>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</si>
  <si>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</si>
  <si>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</si>
  <si>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</si>
  <si>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</si>
  <si>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</si>
  <si>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</si>
  <si>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</si>
  <si>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</si>
  <si>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</si>
  <si>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</si>
  <si>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</si>
  <si>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</si>
  <si>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</si>
  <si>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</si>
  <si>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</si>
  <si>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</si>
  <si>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</si>
  <si>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</si>
  <si>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</si>
  <si>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</si>
  <si>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</si>
  <si>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</si>
  <si>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</si>
  <si>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</si>
  <si>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</si>
  <si>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</si>
  <si>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</si>
  <si>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</si>
  <si>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</si>
  <si>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</si>
  <si>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</si>
  <si>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</si>
  <si>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</si>
  <si>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</si>
  <si>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</si>
  <si>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</si>
  <si>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</si>
  <si>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</si>
  <si>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</si>
  <si>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</si>
  <si>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</si>
  <si>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</si>
  <si>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</si>
  <si>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</si>
  <si>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</si>
  <si>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</si>
  <si>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</si>
  <si>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</si>
  <si>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</si>
  <si>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</si>
  <si>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</si>
  <si>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</si>
  <si>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</si>
  <si>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</si>
  <si>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</si>
  <si>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</si>
  <si>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</si>
  <si>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</si>
  <si>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</si>
  <si>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</si>
  <si>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</si>
  <si>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</si>
  <si>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</si>
  <si>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</si>
  <si>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</si>
  <si>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</si>
  <si>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</si>
  <si>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</si>
  <si>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</si>
  <si>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</si>
  <si>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</si>
  <si>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</si>
  <si>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</si>
  <si>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</si>
  <si>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</si>
  <si>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</si>
  <si>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</si>
  <si>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</si>
  <si>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</si>
  <si>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</si>
  <si>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</si>
  <si>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</si>
  <si>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</si>
  <si>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</si>
  <si>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</si>
  <si>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</si>
  <si>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</si>
  <si>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</si>
  <si>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</si>
  <si>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</si>
  <si>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</si>
  <si>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</si>
  <si>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</si>
  <si>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</si>
  <si>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</si>
  <si>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</si>
  <si>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</si>
  <si>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</si>
  <si>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</si>
  <si>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</si>
  <si>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</si>
  <si>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</si>
  <si>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</si>
  <si>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</si>
  <si>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</si>
  <si>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</si>
  <si>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</si>
  <si>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</si>
  <si>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</si>
  <si>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</si>
  <si>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</si>
  <si>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</si>
  <si>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</si>
  <si>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</si>
  <si>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</si>
  <si>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</si>
  <si>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</si>
  <si>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</si>
  <si>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</si>
  <si>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</si>
  <si>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</si>
  <si>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</si>
  <si>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</si>
  <si>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</si>
  <si>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</si>
  <si>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</si>
  <si>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</si>
  <si>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</si>
  <si>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</si>
  <si>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</si>
  <si>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</si>
  <si>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</si>
  <si>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</si>
  <si>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</si>
  <si>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</si>
  <si>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</si>
  <si>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</si>
  <si>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</si>
  <si>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</si>
  <si>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</si>
  <si>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</si>
  <si>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</si>
  <si>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</si>
  <si>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</si>
  <si>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</si>
  <si>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</si>
  <si>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</si>
  <si>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</si>
  <si>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</si>
  <si>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</si>
  <si>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</si>
  <si>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</si>
  <si>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</si>
  <si>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</si>
  <si>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</si>
  <si>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</si>
  <si>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</si>
  <si>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</si>
  <si>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</si>
  <si>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</si>
  <si>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</si>
  <si>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</si>
  <si>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</si>
  <si>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</si>
  <si>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</si>
  <si>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</si>
  <si>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</si>
  <si>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</si>
  <si>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</si>
  <si>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</si>
  <si>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</si>
  <si>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</si>
  <si>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</si>
  <si>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</si>
  <si>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</si>
  <si>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</si>
  <si>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</si>
  <si>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</si>
  <si>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</si>
  <si>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</si>
  <si>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</si>
  <si>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</si>
  <si>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</si>
  <si>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</si>
  <si>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</si>
  <si>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</si>
  <si>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</si>
  <si>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</si>
  <si>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</si>
  <si>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</si>
  <si>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</si>
  <si>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</si>
  <si>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</si>
  <si>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</si>
  <si>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</si>
  <si>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</si>
  <si>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</si>
  <si>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</si>
  <si>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</si>
  <si>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</si>
  <si>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</si>
  <si>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</si>
  <si>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</si>
  <si>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</si>
  <si>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</si>
  <si>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</si>
  <si>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</si>
  <si>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</si>
  <si>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</si>
  <si>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</si>
  <si>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</si>
  <si>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</si>
  <si>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</si>
  <si>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</si>
  <si>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</si>
  <si>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</si>
  <si>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</si>
  <si>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</si>
  <si>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</si>
  <si>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</si>
  <si>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</si>
  <si>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</si>
  <si>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</si>
  <si>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</si>
  <si>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</si>
  <si>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</si>
  <si>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</si>
  <si>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</si>
  <si>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</si>
  <si>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</si>
  <si>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</si>
  <si>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</si>
  <si>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</si>
  <si>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</si>
  <si>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</si>
  <si>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</si>
  <si>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</si>
  <si>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</si>
  <si>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</si>
  <si>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</si>
  <si>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</si>
  <si>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</si>
  <si>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</si>
  <si>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</si>
  <si>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</si>
  <si>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</si>
  <si>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</si>
  <si>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</si>
  <si>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</si>
  <si>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</si>
  <si>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</si>
  <si>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</si>
  <si>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</si>
  <si>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</si>
  <si>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</si>
  <si>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</si>
  <si>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</si>
  <si>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</si>
  <si>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</si>
  <si>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</si>
  <si>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</si>
  <si>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</si>
  <si>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</si>
  <si>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</si>
  <si>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</si>
  <si>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</si>
  <si>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</si>
  <si>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</si>
  <si>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</si>
  <si>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</si>
  <si>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</si>
  <si>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</si>
  <si>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</si>
  <si>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</si>
  <si>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</si>
  <si>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</si>
  <si>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</si>
  <si>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</si>
  <si>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</si>
  <si>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</si>
  <si>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</si>
  <si>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</si>
  <si>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</si>
  <si>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</si>
  <si>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</si>
  <si>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</si>
  <si>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</si>
  <si>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</si>
  <si>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</si>
  <si>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</si>
  <si>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</si>
  <si>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</si>
  <si>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</si>
  <si>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</si>
  <si>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</si>
  <si>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</si>
  <si>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</si>
  <si>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</si>
  <si>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</si>
  <si>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</si>
  <si>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</si>
  <si>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</si>
  <si>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</si>
  <si>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</si>
  <si>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</si>
  <si>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</si>
  <si>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</si>
  <si>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</si>
  <si>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</si>
  <si>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</si>
  <si>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</si>
  <si>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</si>
  <si>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</si>
  <si>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</si>
  <si>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</si>
  <si>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</si>
  <si>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</si>
  <si>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</si>
  <si>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</si>
  <si>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</si>
  <si>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</si>
  <si>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</si>
  <si>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</si>
  <si>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</si>
  <si>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</si>
  <si>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</si>
  <si>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</si>
  <si>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</si>
  <si>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</si>
  <si>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</si>
  <si>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</si>
  <si>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</si>
  <si>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</si>
  <si>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</si>
  <si>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</si>
  <si>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</si>
  <si>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</si>
  <si>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</si>
  <si>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</si>
  <si>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</si>
  <si>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</si>
  <si>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</si>
  <si>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</si>
  <si>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</si>
  <si>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</si>
  <si>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</si>
  <si>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</si>
  <si>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</si>
  <si>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</si>
  <si>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</si>
  <si>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</si>
  <si>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</si>
  <si>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</si>
  <si>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</si>
  <si>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</si>
  <si>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</si>
  <si>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</si>
  <si>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</si>
  <si>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</si>
  <si>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</si>
  <si>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</si>
  <si>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</si>
  <si>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</si>
  <si>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</si>
  <si>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</si>
  <si>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</si>
  <si>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</si>
  <si>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</si>
  <si>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</si>
  <si>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</si>
  <si>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</si>
  <si>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</si>
  <si>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</si>
  <si>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</si>
  <si>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</si>
  <si>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</si>
  <si>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</si>
  <si>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</si>
  <si>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</si>
  <si>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</si>
  <si>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</si>
  <si>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</si>
  <si>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</si>
  <si>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</si>
  <si>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</si>
  <si>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</si>
  <si>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</si>
  <si>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</si>
  <si>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</si>
  <si>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</si>
  <si>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</si>
  <si>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</si>
  <si>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</si>
  <si>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</si>
  <si>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</si>
  <si>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</si>
  <si>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</si>
  <si>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</si>
  <si>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</si>
  <si>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</si>
  <si>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</si>
  <si>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</si>
  <si>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</si>
  <si>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</si>
  <si>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</si>
  <si>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</si>
  <si>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</si>
  <si>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</si>
  <si>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</si>
  <si>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</si>
  <si>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</si>
  <si>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</si>
  <si>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</si>
  <si>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</si>
  <si>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</si>
  <si>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</si>
  <si>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</si>
  <si>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</si>
  <si>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</si>
  <si>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</si>
  <si>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</si>
  <si>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</si>
  <si>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</si>
  <si>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</si>
  <si>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</si>
  <si>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</si>
  <si>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</si>
  <si>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</si>
  <si>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</si>
  <si>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</si>
  <si>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</si>
  <si>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</si>
  <si>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</si>
  <si>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</si>
  <si>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</si>
  <si>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</si>
  <si>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</si>
  <si>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</si>
  <si>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</si>
  <si>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</si>
  <si>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</si>
  <si>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</si>
  <si>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</si>
  <si>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</si>
  <si>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</si>
  <si>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</si>
  <si>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</si>
  <si>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</si>
  <si>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</si>
  <si>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</si>
  <si>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</si>
  <si>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</si>
  <si>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</si>
  <si>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</si>
  <si>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</si>
  <si>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</si>
  <si>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</si>
  <si>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</si>
  <si>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</si>
  <si>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</si>
  <si>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</si>
  <si>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</si>
  <si>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</si>
  <si>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</si>
  <si>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</si>
  <si>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</si>
  <si>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</si>
  <si>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</si>
  <si>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</si>
  <si>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</si>
  <si>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</si>
  <si>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</si>
  <si>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</si>
  <si>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</si>
  <si>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</si>
  <si>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</si>
  <si>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</si>
  <si>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</si>
  <si>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</si>
  <si>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</si>
  <si>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</si>
  <si>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</si>
  <si>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</si>
  <si>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</si>
  <si>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</si>
  <si>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</si>
  <si>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</si>
  <si>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</si>
  <si>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</si>
  <si>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</si>
  <si>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</si>
  <si>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</si>
  <si>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</si>
  <si>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</si>
  <si>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</si>
  <si>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</si>
  <si>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</si>
  <si>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</si>
  <si>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</si>
  <si>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</si>
  <si>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</si>
  <si>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</si>
  <si>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</si>
  <si>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</si>
  <si>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</si>
  <si>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</si>
  <si>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</si>
  <si>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</si>
  <si>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</si>
  <si>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</si>
  <si>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</si>
  <si>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</si>
  <si>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</si>
  <si>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</si>
  <si>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</si>
  <si>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</si>
  <si>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</si>
  <si>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</si>
  <si>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</si>
  <si>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</si>
  <si>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</si>
  <si>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</si>
  <si>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</si>
  <si>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</si>
  <si>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</si>
  <si>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</si>
  <si>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</si>
  <si>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</si>
  <si>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</si>
  <si>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</si>
  <si>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</si>
  <si>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</si>
  <si>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</si>
  <si>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</si>
  <si>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</si>
  <si>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</si>
  <si>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</si>
  <si>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</si>
  <si>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</si>
  <si>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</si>
  <si>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</si>
  <si>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</si>
  <si>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</si>
  <si>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</si>
  <si>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</si>
  <si>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</si>
  <si>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</si>
  <si>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</si>
  <si>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</si>
  <si>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</si>
  <si>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</si>
  <si>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</si>
  <si>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</si>
  <si>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</si>
  <si>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</si>
  <si>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</si>
  <si>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</si>
  <si>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</si>
  <si>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</si>
  <si>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</si>
  <si>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</si>
  <si>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</si>
  <si>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</si>
  <si>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</si>
  <si>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</si>
  <si>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</si>
  <si>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</si>
  <si>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</si>
  <si>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</si>
  <si>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</si>
  <si>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</si>
  <si>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</si>
  <si>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</si>
  <si>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</si>
  <si>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</si>
  <si>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</si>
  <si>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</si>
  <si>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</si>
  <si>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</si>
  <si>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</si>
  <si>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</si>
  <si>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</si>
  <si>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</si>
  <si>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</si>
  <si>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</si>
  <si>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</si>
  <si>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</si>
  <si>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</si>
  <si>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</si>
  <si>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</si>
  <si>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</si>
  <si>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</si>
  <si>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</si>
  <si>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</si>
  <si>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</si>
  <si>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</si>
  <si>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</si>
  <si>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</si>
  <si>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</si>
  <si>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</si>
  <si>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</si>
  <si>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</si>
  <si>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</si>
  <si>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</si>
  <si>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</si>
  <si>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</si>
  <si>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</si>
  <si>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</si>
  <si>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</si>
  <si>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</si>
  <si>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</si>
  <si>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</si>
  <si>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</si>
  <si>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</si>
  <si>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</si>
  <si>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</si>
  <si>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</si>
  <si>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</si>
  <si>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</si>
  <si>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</si>
  <si>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</si>
  <si>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</si>
  <si>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</si>
  <si>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</si>
  <si>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</si>
  <si>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</si>
  <si>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</si>
  <si>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</si>
  <si>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</si>
  <si>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</si>
  <si>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</si>
  <si>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</si>
  <si>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</si>
  <si>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</si>
  <si>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</si>
  <si>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</si>
  <si>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</si>
  <si>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</si>
  <si>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</si>
  <si>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</si>
  <si>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</si>
  <si>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</si>
  <si>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</si>
  <si>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</si>
  <si>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</si>
  <si>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</si>
  <si>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</si>
  <si>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</si>
  <si>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</si>
  <si>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</si>
  <si>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</si>
  <si>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</si>
  <si>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</si>
  <si>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</si>
  <si>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</si>
  <si>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</si>
  <si>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</si>
  <si>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</si>
  <si>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</si>
  <si>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</si>
  <si>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</si>
  <si>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</si>
  <si>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</si>
  <si>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</si>
  <si>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</si>
  <si>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</si>
  <si>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</si>
  <si>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</si>
  <si>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</si>
  <si>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</si>
  <si>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</si>
  <si>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</si>
  <si>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</si>
  <si>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</si>
  <si>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</si>
  <si>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</si>
  <si>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</si>
  <si>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</si>
  <si>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</si>
  <si>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</si>
  <si>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</si>
  <si>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</si>
  <si>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</si>
  <si>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</si>
  <si>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</si>
  <si>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</si>
  <si>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</si>
  <si>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</si>
  <si>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</si>
  <si>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</si>
  <si>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</si>
  <si>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</si>
  <si>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</si>
  <si>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</si>
  <si>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</si>
  <si>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</si>
  <si>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</si>
  <si>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</si>
  <si>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</si>
  <si>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</si>
  <si>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</si>
  <si>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</si>
  <si>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</si>
  <si>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</si>
  <si>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</si>
  <si>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</si>
  <si>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</si>
  <si>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</si>
  <si>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</si>
  <si>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</si>
  <si>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</si>
  <si>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</si>
  <si>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</si>
  <si>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</si>
  <si>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</si>
  <si>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</si>
  <si>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</si>
  <si>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</si>
  <si>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</si>
  <si>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</si>
  <si>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</si>
  <si>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</si>
  <si>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</si>
  <si>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</si>
  <si>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</si>
  <si>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</si>
  <si>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</si>
  <si>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</si>
  <si>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</si>
  <si>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</si>
  <si>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</si>
  <si>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</si>
  <si>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</si>
  <si>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</si>
  <si>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</si>
  <si>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</si>
  <si>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</si>
  <si>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</si>
  <si>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</si>
  <si>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</si>
  <si>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</si>
  <si>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</si>
  <si>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</si>
  <si>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</si>
  <si>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</si>
  <si>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</si>
  <si>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</si>
  <si>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</si>
  <si>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</si>
  <si>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</si>
  <si>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</si>
  <si>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</si>
  <si>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</si>
  <si>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</si>
  <si>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</si>
  <si>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</si>
  <si>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</si>
  <si>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</si>
  <si>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</si>
  <si>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</si>
  <si>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</si>
  <si>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</si>
  <si>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</si>
  <si>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</si>
  <si>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</si>
  <si>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</si>
  <si>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</si>
  <si>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</si>
  <si>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</si>
  <si>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</si>
  <si>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</si>
  <si>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</si>
  <si>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</si>
  <si>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</si>
  <si>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</si>
  <si>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</si>
  <si>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</si>
  <si>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</si>
  <si>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</si>
  <si>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</si>
  <si>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</si>
  <si>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</si>
  <si>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</si>
  <si>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</si>
  <si>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</si>
  <si>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</si>
  <si>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</si>
  <si>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</si>
  <si>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</si>
  <si>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</si>
  <si>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</si>
  <si>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</si>
  <si>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</si>
  <si>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</si>
  <si>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</si>
  <si>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</si>
  <si>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</si>
  <si>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</si>
  <si>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</si>
  <si>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</si>
  <si>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</si>
  <si>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</si>
  <si>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</si>
  <si>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</si>
  <si>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</si>
  <si>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</si>
  <si>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</si>
  <si>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</si>
  <si>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</si>
  <si>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</si>
  <si>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</si>
  <si>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</si>
  <si>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</si>
  <si>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</si>
  <si>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</si>
  <si>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</si>
  <si>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</si>
  <si>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</si>
  <si>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</si>
  <si>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</si>
  <si>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</si>
  <si>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</si>
  <si>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</si>
  <si>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</si>
  <si>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</si>
  <si>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</si>
  <si>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</si>
  <si>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</si>
  <si>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</si>
  <si>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</si>
  <si>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</si>
  <si>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</si>
  <si>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</si>
  <si>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</si>
  <si>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</si>
  <si>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</si>
  <si>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</si>
  <si>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</si>
  <si>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</si>
  <si>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</si>
  <si>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</si>
  <si>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</si>
  <si>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</si>
  <si>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</si>
  <si>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</si>
  <si>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</si>
  <si>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</si>
  <si>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</si>
  <si>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</si>
  <si>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</si>
  <si>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</si>
  <si>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</si>
  <si>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</si>
  <si>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</si>
  <si>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</si>
  <si>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</si>
  <si>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</si>
  <si>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</si>
  <si>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</si>
  <si>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</si>
  <si>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</si>
  <si>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</si>
  <si>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</si>
  <si>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</si>
  <si>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</si>
  <si>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</si>
  <si>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</si>
  <si>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</si>
  <si>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</si>
  <si>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</si>
  <si>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</si>
  <si>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</si>
  <si>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</si>
  <si>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</si>
  <si>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</si>
  <si>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</si>
  <si>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</si>
  <si>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</si>
  <si>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</si>
  <si>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</si>
  <si>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</si>
  <si>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</si>
  <si>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</si>
  <si>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</si>
  <si>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</si>
  <si>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</si>
  <si>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</si>
  <si>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</si>
  <si>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</si>
  <si>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</si>
  <si>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</si>
  <si>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</si>
  <si>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</si>
  <si>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</si>
  <si>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</si>
  <si>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</si>
  <si>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</si>
  <si>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</si>
  <si>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</si>
  <si>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</si>
  <si>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</si>
  <si>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</si>
  <si>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</si>
  <si>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</si>
  <si>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</si>
  <si>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</si>
  <si>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</si>
  <si>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</si>
  <si>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</si>
  <si>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</si>
  <si>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</si>
  <si>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</si>
  <si>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</si>
  <si>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</si>
  <si>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</si>
  <si>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</si>
  <si>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</si>
  <si>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</si>
  <si>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</si>
  <si>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</si>
  <si>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</si>
  <si>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</si>
  <si>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</si>
  <si>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</si>
  <si>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</si>
  <si>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</si>
  <si>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</si>
  <si>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</si>
  <si>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</si>
  <si>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</si>
  <si>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</si>
  <si>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</si>
  <si>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</si>
  <si>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</si>
  <si>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</si>
  <si>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</si>
  <si>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</si>
  <si>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</si>
  <si>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</si>
  <si>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</si>
  <si>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</si>
  <si>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</si>
  <si>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</si>
  <si>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</si>
  <si>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</si>
  <si>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</si>
  <si>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</si>
  <si>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</si>
  <si>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</si>
  <si>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</si>
  <si>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</si>
  <si>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</si>
  <si>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</si>
  <si>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</si>
  <si>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</si>
  <si>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</si>
  <si>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</si>
  <si>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</si>
  <si>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</si>
  <si>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</si>
  <si>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</si>
  <si>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</si>
  <si>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</si>
  <si>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</si>
  <si>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</si>
  <si>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</si>
  <si>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</si>
  <si>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</si>
  <si>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</si>
  <si>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</si>
  <si>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</si>
  <si>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</si>
  <si>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</si>
  <si>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</si>
  <si>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</si>
  <si>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</si>
  <si>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</si>
  <si>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</si>
  <si>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</si>
  <si>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</si>
  <si>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</si>
  <si>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</si>
  <si>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</si>
  <si>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</si>
  <si>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</si>
  <si>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</si>
  <si>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</si>
  <si>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</si>
  <si>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</si>
  <si>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</si>
  <si>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</si>
  <si>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</si>
  <si>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</si>
  <si>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</si>
  <si>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</si>
  <si>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</si>
  <si>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</si>
  <si>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</si>
  <si>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</si>
  <si>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</si>
  <si>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</si>
  <si>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</si>
  <si>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</si>
  <si>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</si>
  <si>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</si>
  <si>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</si>
  <si>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</si>
  <si>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</si>
  <si>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</si>
  <si>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</si>
  <si>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</si>
  <si>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</si>
  <si>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</si>
  <si>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</si>
  <si>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</si>
  <si>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</si>
  <si>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</si>
  <si>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</si>
  <si>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</si>
  <si>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</si>
  <si>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</si>
  <si>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</si>
  <si>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</si>
  <si>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</si>
  <si>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</si>
  <si>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</si>
  <si>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</si>
  <si>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</si>
  <si>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</si>
  <si>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</si>
  <si>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</si>
  <si>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</si>
  <si>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</si>
  <si>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</si>
  <si>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</si>
  <si>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</si>
  <si>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</si>
  <si>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</si>
  <si>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</si>
  <si>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</si>
  <si>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</si>
  <si>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</si>
  <si>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</si>
  <si>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</si>
  <si>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</si>
  <si>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</si>
  <si>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</si>
  <si>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</si>
  <si>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</si>
  <si>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</si>
  <si>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</si>
  <si>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</si>
  <si>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</si>
  <si>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</si>
  <si>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</si>
  <si>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</si>
  <si>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</si>
  <si>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</si>
  <si>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</si>
  <si>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</si>
  <si>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</si>
  <si>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</si>
  <si>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</si>
  <si>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</si>
  <si>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</si>
  <si>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</si>
  <si>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</si>
  <si>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</si>
  <si>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</si>
  <si>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</si>
  <si>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</si>
  <si>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</si>
  <si>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</si>
  <si>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</si>
  <si>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</si>
  <si>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</si>
  <si>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</si>
  <si>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</si>
  <si>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</si>
  <si>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</si>
  <si>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</si>
  <si>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</si>
  <si>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</si>
  <si>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</si>
  <si>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</si>
  <si>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</si>
  <si>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</si>
  <si>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</si>
  <si>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</si>
  <si>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</si>
  <si>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</si>
  <si>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</si>
  <si>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</si>
  <si>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</si>
  <si>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</si>
  <si>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</si>
  <si>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</si>
  <si>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</si>
  <si>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</si>
  <si>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</si>
  <si>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</si>
  <si>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</si>
  <si>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</si>
  <si>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</si>
  <si>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</si>
  <si>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</si>
  <si>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</si>
  <si>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</si>
  <si>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</si>
  <si>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</si>
  <si>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</si>
  <si>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</si>
  <si>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</si>
  <si>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</si>
  <si>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</si>
  <si>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</si>
  <si>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</si>
  <si>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</si>
  <si>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</si>
  <si>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</si>
  <si>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</si>
  <si>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</si>
  <si>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</si>
  <si>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</si>
  <si>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</si>
  <si>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</si>
  <si>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</si>
  <si>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</si>
  <si>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</si>
  <si>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</si>
  <si>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</si>
  <si>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</si>
  <si>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</si>
  <si>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</si>
  <si>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</si>
  <si>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</si>
  <si>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</si>
  <si>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</si>
  <si>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</si>
  <si>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</si>
  <si>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</si>
  <si>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</si>
  <si>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</si>
  <si>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</si>
  <si>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</si>
  <si>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</si>
  <si>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</si>
  <si>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</si>
  <si>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</si>
  <si>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</si>
  <si>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</si>
  <si>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</si>
  <si>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</si>
  <si>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</si>
  <si>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</si>
  <si>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</si>
  <si>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</si>
  <si>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</si>
  <si>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</si>
  <si>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</si>
  <si>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</si>
  <si>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</si>
  <si>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</si>
  <si>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</si>
  <si>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</si>
  <si>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</si>
  <si>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</si>
  <si>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</si>
  <si>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</si>
  <si>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</si>
  <si>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</si>
  <si>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</si>
  <si>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</si>
  <si>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</si>
  <si>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</si>
  <si>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</si>
  <si>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</si>
  <si>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</si>
  <si>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</si>
  <si>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</si>
  <si>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</si>
  <si>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</si>
  <si>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</si>
  <si>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</si>
  <si>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</si>
  <si>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</si>
  <si>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</si>
  <si>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</si>
  <si>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</si>
  <si>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</si>
  <si>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</si>
  <si>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</si>
  <si>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</si>
  <si>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</si>
  <si>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</si>
  <si>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</si>
  <si>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</si>
  <si>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</si>
  <si>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</si>
  <si>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</si>
  <si>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</si>
  <si>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</si>
  <si>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</si>
  <si>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</si>
  <si>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</si>
  <si>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</si>
  <si>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</si>
  <si>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</si>
  <si>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</si>
  <si>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</si>
  <si>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</si>
  <si>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</si>
  <si>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</si>
  <si>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</si>
  <si>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</si>
  <si>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</si>
  <si>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</si>
  <si>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</si>
  <si>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</si>
  <si>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</si>
  <si>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</si>
  <si>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</si>
  <si>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</si>
  <si>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</si>
  <si>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</si>
  <si>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</si>
  <si>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</si>
  <si>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</si>
  <si>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</si>
  <si>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</si>
  <si>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</si>
  <si>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</si>
  <si>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</si>
  <si>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</si>
  <si>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</si>
  <si>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</si>
  <si>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</si>
  <si>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</si>
  <si>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</si>
  <si>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</si>
  <si>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</si>
  <si>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</si>
  <si>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</si>
  <si>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</si>
  <si>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</si>
  <si>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</si>
  <si>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</si>
  <si>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</si>
  <si>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</si>
  <si>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</si>
  <si>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</si>
  <si>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</si>
  <si>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</si>
  <si>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</si>
  <si>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</si>
  <si>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</si>
  <si>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</si>
  <si>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</si>
  <si>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</si>
  <si>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</si>
  <si>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</si>
  <si>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</si>
  <si>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</si>
  <si>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</si>
  <si>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</si>
  <si>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</si>
  <si>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</si>
  <si>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</si>
  <si>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</si>
  <si>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</si>
  <si>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</si>
  <si>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</si>
  <si>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</si>
  <si>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</si>
  <si>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</si>
  <si>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</si>
  <si>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</si>
  <si>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</si>
  <si>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</si>
  <si>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</si>
  <si>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</si>
  <si>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</si>
  <si>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</si>
  <si>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</si>
  <si>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</si>
  <si>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</si>
  <si>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</si>
  <si>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</si>
  <si>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</si>
  <si>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</si>
  <si>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</si>
  <si>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</si>
  <si>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</si>
  <si>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</si>
  <si>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</si>
  <si>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</si>
  <si>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</si>
  <si>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</si>
  <si>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</si>
  <si>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</si>
  <si>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</si>
  <si>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</si>
  <si>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</si>
  <si>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</si>
  <si>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</si>
  <si>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</si>
  <si>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</si>
  <si>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</si>
  <si>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</si>
  <si>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</si>
  <si>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</si>
  <si>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</si>
  <si>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</si>
  <si>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</si>
  <si>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</si>
  <si>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</si>
  <si>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</si>
  <si>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</si>
  <si>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</si>
  <si>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</si>
  <si>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</si>
  <si>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</si>
  <si>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</si>
  <si>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</si>
  <si>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</si>
  <si>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</si>
  <si>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</si>
  <si>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</si>
  <si>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</si>
  <si>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</si>
  <si>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</si>
  <si>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</si>
  <si>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</si>
  <si>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</si>
  <si>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</si>
  <si>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</si>
  <si>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</si>
  <si>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</si>
  <si>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</si>
  <si>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</si>
  <si>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</si>
  <si>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</si>
  <si>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</si>
  <si>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</si>
  <si>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</si>
  <si>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</si>
  <si>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</si>
  <si>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</si>
  <si>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</si>
  <si>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</si>
  <si>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</si>
  <si>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</si>
  <si>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</si>
  <si>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</si>
  <si>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</si>
  <si>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</si>
  <si>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</si>
  <si>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</si>
  <si>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</si>
  <si>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</si>
  <si>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</si>
  <si>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</si>
  <si>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</si>
  <si>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</si>
  <si>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</si>
  <si>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</si>
  <si>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</si>
  <si>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</si>
  <si>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</si>
  <si>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</si>
  <si>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</si>
  <si>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</si>
  <si>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</si>
  <si>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</si>
  <si>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</si>
  <si>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</si>
  <si>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</si>
  <si>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</si>
  <si>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</si>
  <si>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</si>
  <si>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</si>
  <si>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</si>
  <si>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</si>
  <si>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</si>
  <si>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</si>
  <si>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</si>
  <si>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</si>
  <si>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</si>
  <si>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</si>
  <si>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</si>
  <si>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</si>
  <si>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</si>
  <si>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</si>
  <si>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</si>
  <si>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</si>
  <si>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</si>
  <si>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</si>
  <si>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</si>
  <si>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</si>
  <si>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</si>
  <si>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</si>
  <si>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</si>
  <si>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</si>
  <si>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</si>
  <si>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</si>
  <si>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</si>
  <si>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</si>
  <si>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</si>
  <si>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</si>
  <si>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</si>
  <si>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</si>
  <si>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</si>
  <si>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</si>
  <si>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</si>
  <si>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</si>
  <si>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</si>
  <si>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</si>
  <si>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</si>
  <si>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</si>
  <si>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</si>
  <si>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</si>
  <si>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</si>
  <si>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</si>
  <si>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</si>
  <si>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</si>
  <si>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</si>
  <si>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</si>
  <si>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</si>
  <si>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</si>
  <si>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</si>
  <si>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</si>
  <si>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</si>
  <si>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</si>
  <si>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</si>
  <si>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</si>
  <si>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</si>
  <si>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</si>
  <si>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</si>
  <si>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</si>
  <si>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</si>
  <si>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</si>
  <si>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</si>
  <si>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</si>
  <si>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</si>
  <si>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</si>
  <si>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</si>
  <si>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</si>
  <si>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</si>
  <si>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</si>
  <si>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</si>
  <si>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</si>
  <si>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</si>
  <si>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</si>
  <si>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</si>
  <si>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</si>
  <si>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</si>
  <si>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</si>
  <si>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</si>
  <si>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</si>
  <si>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</si>
  <si>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</si>
  <si>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</si>
  <si>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</si>
  <si>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</si>
  <si>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</si>
  <si>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</si>
  <si>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</si>
  <si>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</si>
  <si>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</si>
  <si>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</si>
  <si>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</si>
  <si>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</si>
  <si>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</si>
  <si>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</si>
  <si>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</si>
  <si>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</si>
  <si>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</si>
  <si>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</si>
  <si>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</si>
  <si>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</si>
  <si>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</si>
  <si>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</si>
  <si>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</si>
  <si>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</si>
  <si>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</si>
  <si>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</si>
  <si>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</si>
  <si>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</si>
  <si>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</si>
  <si>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</si>
  <si>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</si>
  <si>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</si>
  <si>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</si>
  <si>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</si>
  <si>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</si>
  <si>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</si>
  <si>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</si>
  <si>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</si>
  <si>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</si>
  <si>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</si>
  <si>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</si>
  <si>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</si>
  <si>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</si>
  <si>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</si>
  <si>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</si>
  <si>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</si>
  <si>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</si>
  <si>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</si>
  <si>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</si>
  <si>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</si>
  <si>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</si>
  <si>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</si>
  <si>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</si>
  <si>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</si>
  <si>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</si>
  <si>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</si>
  <si>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</si>
  <si>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</si>
  <si>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</si>
  <si>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</si>
  <si>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</si>
  <si>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</si>
  <si>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</si>
  <si>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</si>
  <si>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</si>
  <si>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</si>
  <si>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</si>
  <si>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</si>
  <si>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</si>
  <si>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</si>
  <si>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</si>
  <si>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</si>
  <si>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</si>
  <si>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</si>
  <si>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</si>
  <si>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</si>
  <si>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</si>
  <si>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</si>
  <si>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</si>
  <si>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</si>
  <si>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</si>
  <si>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</si>
  <si>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</si>
  <si>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</si>
  <si>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</si>
  <si>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</si>
  <si>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</si>
  <si>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</si>
  <si>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</si>
  <si>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</si>
  <si>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</si>
  <si>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</si>
  <si>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</si>
  <si>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</si>
  <si>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</si>
  <si>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</si>
  <si>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</si>
  <si>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</si>
  <si>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</si>
  <si>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</si>
  <si>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</si>
  <si>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</si>
  <si>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</si>
  <si>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</si>
  <si>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</si>
  <si>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</si>
  <si>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</si>
  <si>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</si>
  <si>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</si>
  <si>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</si>
  <si>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</si>
  <si>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</si>
  <si>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</si>
  <si>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</si>
  <si>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</si>
  <si>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</si>
  <si>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</si>
  <si>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</si>
  <si>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</si>
  <si>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</si>
  <si>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</si>
  <si>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</si>
  <si>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</si>
  <si>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</si>
  <si>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</si>
  <si>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</si>
  <si>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</si>
  <si>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</si>
  <si>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</si>
  <si>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</si>
  <si>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</si>
  <si>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</si>
  <si>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</si>
  <si>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</si>
  <si>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</si>
  <si>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</si>
  <si>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</si>
  <si>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</si>
  <si>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</si>
  <si>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</si>
  <si>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</si>
  <si>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</si>
  <si>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</si>
  <si>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</si>
  <si>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</si>
  <si>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</si>
  <si>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</si>
  <si>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</si>
  <si>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</si>
  <si>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</si>
  <si>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</si>
  <si>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</si>
  <si>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</si>
  <si>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</si>
  <si>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</si>
  <si>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</si>
  <si>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</si>
  <si>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</si>
  <si>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</si>
  <si>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</si>
  <si>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</si>
  <si>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</si>
  <si>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</si>
  <si>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</si>
  <si>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</si>
  <si>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</si>
  <si>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</si>
  <si>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</si>
  <si>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</si>
  <si>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</si>
  <si>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</si>
  <si>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</si>
  <si>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</si>
  <si>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</si>
  <si>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</si>
  <si>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</si>
  <si>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</si>
  <si>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</si>
  <si>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</si>
  <si>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</si>
  <si>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</si>
  <si>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</si>
  <si>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</si>
  <si>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</si>
  <si>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</si>
  <si>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</si>
  <si>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</si>
  <si>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</si>
  <si>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</si>
  <si>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</si>
  <si>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</si>
  <si>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</si>
  <si>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</si>
  <si>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</si>
  <si>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</si>
  <si>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</si>
  <si>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</si>
  <si>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</si>
  <si>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</si>
  <si>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</si>
  <si>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</si>
  <si>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</si>
  <si>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</si>
  <si>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</si>
  <si>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</si>
  <si>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</si>
  <si>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</si>
  <si>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</si>
  <si>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</si>
  <si>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</si>
  <si>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</si>
  <si>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</si>
  <si>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</si>
  <si>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</si>
  <si>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</si>
  <si>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</si>
  <si>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</si>
  <si>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</si>
  <si>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</si>
  <si>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</si>
  <si>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</si>
  <si>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</si>
  <si>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</si>
  <si>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</si>
  <si>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</si>
  <si>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</si>
  <si>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</si>
  <si>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</si>
  <si>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</si>
  <si>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</si>
  <si>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</si>
  <si>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</si>
  <si>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</si>
  <si>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</si>
  <si>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</si>
  <si>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</si>
  <si>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</si>
  <si>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</si>
  <si>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</si>
  <si>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</si>
  <si>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</si>
  <si>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</si>
  <si>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</si>
  <si>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</si>
  <si>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</si>
  <si>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</si>
  <si>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</si>
  <si>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</si>
  <si>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</si>
  <si>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</si>
  <si>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</si>
  <si>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</si>
  <si>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</si>
  <si>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</si>
  <si>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</si>
  <si>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</si>
  <si>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</si>
  <si>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</si>
  <si>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</si>
  <si>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</si>
  <si>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</si>
  <si>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</si>
  <si>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</si>
  <si>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</si>
  <si>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</si>
  <si>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</si>
  <si>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</si>
  <si>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</si>
  <si>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</si>
  <si>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</si>
  <si>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</si>
  <si>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</si>
  <si>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</si>
  <si>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</si>
  <si>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</si>
  <si>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</si>
  <si>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</si>
  <si>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</si>
  <si>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</si>
  <si>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</si>
  <si>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</si>
  <si>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</si>
  <si>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</si>
  <si>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</si>
  <si>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</si>
  <si>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</si>
  <si>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</si>
  <si>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</si>
  <si>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</si>
  <si>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</si>
  <si>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</si>
  <si>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</si>
  <si>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</si>
  <si>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</si>
  <si>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</si>
  <si>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</si>
  <si>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</si>
  <si>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</si>
  <si>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</si>
  <si>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</si>
  <si>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</si>
  <si>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</si>
  <si>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</si>
  <si>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</si>
  <si>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</si>
  <si>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</si>
  <si>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</si>
  <si>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</si>
  <si>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</si>
  <si>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</si>
  <si>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</si>
  <si>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</si>
  <si>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</si>
  <si>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</si>
  <si>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</si>
  <si>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</si>
  <si>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</si>
  <si>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</si>
  <si>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</si>
  <si>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</si>
  <si>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</si>
  <si>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</si>
  <si>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</si>
  <si>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</si>
  <si>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</si>
  <si>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</si>
  <si>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</si>
  <si>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</si>
  <si>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</si>
  <si>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</si>
  <si>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</si>
  <si>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</si>
  <si>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</si>
  <si>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</si>
  <si>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</si>
  <si>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</si>
  <si>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</si>
  <si>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</si>
  <si>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</si>
  <si>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</si>
  <si>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</si>
  <si>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</si>
  <si>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</si>
  <si>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</si>
  <si>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</si>
  <si>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</si>
  <si>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</si>
  <si>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</si>
  <si>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</si>
  <si>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</si>
  <si>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</si>
  <si>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</si>
  <si>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</si>
  <si>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</si>
  <si>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</si>
  <si>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</si>
  <si>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</si>
  <si>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</si>
  <si>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</si>
  <si>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</si>
  <si>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</si>
  <si>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</si>
  <si>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</si>
  <si>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</si>
  <si>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</si>
  <si>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</si>
  <si>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</si>
  <si>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</si>
  <si>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</si>
  <si>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</si>
  <si>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</si>
  <si>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</si>
  <si>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</si>
  <si>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</si>
  <si>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</si>
  <si>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</si>
  <si>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</si>
  <si>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</si>
  <si>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</si>
  <si>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</si>
  <si>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</si>
  <si>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</si>
  <si>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</si>
  <si>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</si>
  <si>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</si>
  <si>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</si>
  <si>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</si>
  <si>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</si>
  <si>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</si>
  <si>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</si>
  <si>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</si>
  <si>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</si>
  <si>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</si>
  <si>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</si>
  <si>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</si>
  <si>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</si>
  <si>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</si>
  <si>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</si>
  <si>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</si>
  <si>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</si>
  <si>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</si>
  <si>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</si>
  <si>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</si>
  <si>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</si>
  <si>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</si>
  <si>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</si>
  <si>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</si>
  <si>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</si>
  <si>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</si>
  <si>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</si>
  <si>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</si>
  <si>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</si>
  <si>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</si>
  <si>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</si>
  <si>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</si>
  <si>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</si>
  <si>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</si>
  <si>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</si>
  <si>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</si>
  <si>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</si>
  <si>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</si>
  <si>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</si>
  <si>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</si>
  <si>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</si>
  <si>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</si>
  <si>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</si>
  <si>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</si>
  <si>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</si>
  <si>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</si>
  <si>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</si>
  <si>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</si>
  <si>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</si>
  <si>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</si>
  <si>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</si>
  <si>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</si>
  <si>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</si>
  <si>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</si>
  <si>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</si>
  <si>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</si>
  <si>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</si>
  <si>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</si>
  <si>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</si>
  <si>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</si>
  <si>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</si>
  <si>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</si>
  <si>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</si>
  <si>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</si>
  <si>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</si>
  <si>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</si>
  <si>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</si>
  <si>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</si>
  <si>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</si>
  <si>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</si>
  <si>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</si>
  <si>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</si>
  <si>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</si>
  <si>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</si>
  <si>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</si>
  <si>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</si>
  <si>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</si>
  <si>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</si>
  <si>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</si>
  <si>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</si>
  <si>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</si>
  <si>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</si>
  <si>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</si>
  <si>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</si>
  <si>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</si>
  <si>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</si>
  <si>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</si>
  <si>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</si>
  <si>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</si>
  <si>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</si>
  <si>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</si>
  <si>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</si>
  <si>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</si>
  <si>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</si>
  <si>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</si>
  <si>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</si>
  <si>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</si>
  <si>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</si>
  <si>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</si>
  <si>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</si>
  <si>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</si>
  <si>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</si>
  <si>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</si>
  <si>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</si>
  <si>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</si>
  <si>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</si>
  <si>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</si>
  <si>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</si>
  <si>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</si>
  <si>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</si>
  <si>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</si>
  <si>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</si>
  <si>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</si>
  <si>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</si>
  <si>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</si>
  <si>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</si>
  <si>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</si>
  <si>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</si>
  <si>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</si>
  <si>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</si>
  <si>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</si>
  <si>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</si>
  <si>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</si>
  <si>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</si>
  <si>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</si>
  <si>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</si>
  <si>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</si>
  <si>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</si>
  <si>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</si>
  <si>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</si>
  <si>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</si>
  <si>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</si>
  <si>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</si>
  <si>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</si>
  <si>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</si>
  <si>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</si>
  <si>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</si>
  <si>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</si>
  <si>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</si>
  <si>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</si>
  <si>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</si>
  <si>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</si>
  <si>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</si>
  <si>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</si>
  <si>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</si>
  <si>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</si>
  <si>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</si>
  <si>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</si>
  <si>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</si>
  <si>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</si>
  <si>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</si>
  <si>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</si>
  <si>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</si>
  <si>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</si>
  <si>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</si>
  <si>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</si>
  <si>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</si>
  <si>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</si>
  <si>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</si>
  <si>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</si>
  <si>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</si>
  <si>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</si>
  <si>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</si>
  <si>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</si>
  <si>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</si>
  <si>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</si>
  <si>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</si>
  <si>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</si>
  <si>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</si>
  <si>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</si>
  <si>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</si>
  <si>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</si>
  <si>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</si>
  <si>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</si>
  <si>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</si>
  <si>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</si>
  <si>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</si>
  <si>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</si>
  <si>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</si>
  <si>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</si>
  <si>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</si>
  <si>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</si>
  <si>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</si>
  <si>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</si>
  <si>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</si>
  <si>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</si>
  <si>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</si>
  <si>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</si>
  <si>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</si>
  <si>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</si>
  <si>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</si>
  <si>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</si>
  <si>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</si>
  <si>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</si>
  <si>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</si>
  <si>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</si>
  <si>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</si>
  <si>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</si>
  <si>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</si>
  <si>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</si>
  <si>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</si>
  <si>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</si>
  <si>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</si>
  <si>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</si>
  <si>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</si>
  <si>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</si>
  <si>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</si>
  <si>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</si>
  <si>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</si>
  <si>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</si>
  <si>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</si>
  <si>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</si>
  <si>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</si>
  <si>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</si>
  <si>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</si>
  <si>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</si>
  <si>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</si>
  <si>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</si>
  <si>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</si>
  <si>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</si>
  <si>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</si>
  <si>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</si>
  <si>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</si>
  <si>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</si>
  <si>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</si>
  <si>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</si>
  <si>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</si>
  <si>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</si>
  <si>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</si>
  <si>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</si>
  <si>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</si>
  <si>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</si>
  <si>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</si>
  <si>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</si>
  <si>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</si>
  <si>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</si>
  <si>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</si>
  <si>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</si>
  <si>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</si>
  <si>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</si>
  <si>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</si>
  <si>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</si>
  <si>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</si>
  <si>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</si>
  <si>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</si>
  <si>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</si>
  <si>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</si>
  <si>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</si>
  <si>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</si>
  <si>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</si>
  <si>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</si>
  <si>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</si>
  <si>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</si>
  <si>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</si>
  <si>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</si>
  <si>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</si>
  <si>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</si>
  <si>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</si>
  <si>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</si>
  <si>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</si>
  <si>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</si>
  <si>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</si>
  <si>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</si>
  <si>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</si>
  <si>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</si>
  <si>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</si>
  <si>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</si>
  <si>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</si>
  <si>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</si>
  <si>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</si>
  <si>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</si>
  <si>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</si>
  <si>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</si>
  <si>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</si>
  <si>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</si>
  <si>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</si>
  <si>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</si>
  <si>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</si>
  <si>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</si>
  <si>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</si>
  <si>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</si>
  <si>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</si>
  <si>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</si>
  <si>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</si>
  <si>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</si>
  <si>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</si>
  <si>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</si>
  <si>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</si>
  <si>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</si>
  <si>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</si>
  <si>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</si>
  <si>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</si>
  <si>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</si>
  <si>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</si>
  <si>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</si>
  <si>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</si>
  <si>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</si>
  <si>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</si>
  <si>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</si>
  <si>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</si>
  <si>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</si>
  <si>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</si>
  <si>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</si>
  <si>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</si>
  <si>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</si>
  <si>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</si>
  <si>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</si>
  <si>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</si>
  <si>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</si>
  <si>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</si>
  <si>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</si>
  <si>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</si>
  <si>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</si>
  <si>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</si>
  <si>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</si>
  <si>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</si>
  <si>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</si>
  <si>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</si>
  <si>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</si>
  <si>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</si>
  <si>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</si>
  <si>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</si>
  <si>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</si>
  <si>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</si>
  <si>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</si>
  <si>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</si>
  <si>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</si>
  <si>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</si>
  <si>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</si>
  <si>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</si>
  <si>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</si>
  <si>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</si>
  <si>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</si>
  <si>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</si>
  <si>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</si>
  <si>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</si>
  <si>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</si>
  <si>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</si>
  <si>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</si>
  <si>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</si>
  <si>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</si>
  <si>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</si>
  <si>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</si>
  <si>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</si>
  <si>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</si>
  <si>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</si>
  <si>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</si>
  <si>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</si>
  <si>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</si>
  <si>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</si>
  <si>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</si>
  <si>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</si>
  <si>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</si>
  <si>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</si>
  <si>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</si>
  <si>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</si>
  <si>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</si>
  <si>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</si>
  <si>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</si>
  <si>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</si>
  <si>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</si>
  <si>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</si>
  <si>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</si>
  <si>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</si>
  <si>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</si>
  <si>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</si>
  <si>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</si>
  <si>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</si>
  <si>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</si>
  <si>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</si>
  <si>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</si>
  <si>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</si>
  <si>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</si>
  <si>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</si>
  <si>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</si>
  <si>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</si>
  <si>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</si>
  <si>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</si>
  <si>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</si>
  <si>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</si>
  <si>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</si>
  <si>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</si>
  <si>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</si>
  <si>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</si>
  <si>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</si>
  <si>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</si>
  <si>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</si>
  <si>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</si>
  <si>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</si>
  <si>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</si>
  <si>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</si>
  <si>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</si>
  <si>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</si>
  <si>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</si>
  <si>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</si>
  <si>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</si>
  <si>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</si>
  <si>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</si>
  <si>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</si>
  <si>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</si>
  <si>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</si>
  <si>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</si>
  <si>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</si>
  <si>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</si>
  <si>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</si>
  <si>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</si>
  <si>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</si>
  <si>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</si>
  <si>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</si>
  <si>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</si>
  <si>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</si>
  <si>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</si>
  <si>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</si>
  <si>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</si>
  <si>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</si>
  <si>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</si>
  <si>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</si>
  <si>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</si>
  <si>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</si>
  <si>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</si>
  <si>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</si>
  <si>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</si>
  <si>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</si>
  <si>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</si>
  <si>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</si>
  <si>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</si>
  <si>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</si>
  <si>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</si>
  <si>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</si>
  <si>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</si>
  <si>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</si>
  <si>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</si>
  <si>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</si>
  <si>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</si>
  <si>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</si>
  <si>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</si>
  <si>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</si>
  <si>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</si>
  <si>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</si>
  <si>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</si>
  <si>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</si>
  <si>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</si>
  <si>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</si>
  <si>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</si>
  <si>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</si>
  <si>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</si>
  <si>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</si>
  <si>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</si>
  <si>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</si>
  <si>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</si>
  <si>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</si>
  <si>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</si>
  <si>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</si>
  <si>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</si>
  <si>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</si>
  <si>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</si>
  <si>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</si>
  <si>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</si>
  <si>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</si>
  <si>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</si>
  <si>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</si>
  <si>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</si>
  <si>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</si>
  <si>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</si>
  <si>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</si>
  <si>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</si>
  <si>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</si>
  <si>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</si>
  <si>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</si>
  <si>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</si>
  <si>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</si>
  <si>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</si>
  <si>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</si>
  <si>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</si>
  <si>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</si>
  <si>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</si>
  <si>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</si>
  <si>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</si>
  <si>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</si>
  <si>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</si>
  <si>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</si>
  <si>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</si>
  <si>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</si>
  <si>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</si>
  <si>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</si>
  <si>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</si>
  <si>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</si>
  <si>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</si>
  <si>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</si>
  <si>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</si>
  <si>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</si>
  <si>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</si>
  <si>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</si>
  <si>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</si>
  <si>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</si>
  <si>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</si>
  <si>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</si>
  <si>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</si>
  <si>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</si>
  <si>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</si>
  <si>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</si>
  <si>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</si>
  <si>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</si>
  <si>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</si>
  <si>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</si>
  <si>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</si>
  <si>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</si>
  <si>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</si>
  <si>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</si>
  <si>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</si>
  <si>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</si>
  <si>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</si>
  <si>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</si>
  <si>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</si>
  <si>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</si>
  <si>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</si>
  <si>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</si>
  <si>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</si>
  <si>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</si>
  <si>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</si>
  <si>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</si>
  <si>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</si>
  <si>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</si>
  <si>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</si>
  <si>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</si>
  <si>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</si>
  <si>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</si>
  <si>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</si>
  <si>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</si>
  <si>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</si>
  <si>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</si>
  <si>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</si>
  <si>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</si>
  <si>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</si>
  <si>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</si>
  <si>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</si>
  <si>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</si>
  <si>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</si>
  <si>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</si>
  <si>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</si>
  <si>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</si>
  <si>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</si>
  <si>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</si>
  <si>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</si>
  <si>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</si>
  <si>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</si>
  <si>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</si>
  <si>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</si>
  <si>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</si>
  <si>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</si>
  <si>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</si>
  <si>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</si>
  <si>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</si>
  <si>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</si>
  <si>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</si>
  <si>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</si>
  <si>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</si>
  <si>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</si>
  <si>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</si>
  <si>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</si>
  <si>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</si>
  <si>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</si>
  <si>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</si>
  <si>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</si>
  <si>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</si>
  <si>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</si>
  <si>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</si>
  <si>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</si>
  <si>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</si>
  <si>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</si>
  <si>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</si>
  <si>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</si>
  <si>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</si>
  <si>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</si>
  <si>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</si>
  <si>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</si>
  <si>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</si>
  <si>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</si>
  <si>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</si>
  <si>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</si>
  <si>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</si>
  <si>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</si>
  <si>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</si>
  <si>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</si>
  <si>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</si>
  <si>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</si>
  <si>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</si>
  <si>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</si>
  <si>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</si>
  <si>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</si>
  <si>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</si>
  <si>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</si>
  <si>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</si>
  <si>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</si>
  <si>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</si>
  <si>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</si>
  <si>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</si>
  <si>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</si>
  <si>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</si>
  <si>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</si>
  <si>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</si>
  <si>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</si>
  <si>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</si>
  <si>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</si>
  <si>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</si>
  <si>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</si>
  <si>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</si>
  <si>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</si>
  <si>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</si>
  <si>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</si>
  <si>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</si>
  <si>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</si>
  <si>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</si>
  <si>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</si>
  <si>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</si>
  <si>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</si>
  <si>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</si>
  <si>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</si>
  <si>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</si>
  <si>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</si>
  <si>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</si>
  <si>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</si>
  <si>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</si>
  <si>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</si>
  <si>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</si>
  <si>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</si>
  <si>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</si>
  <si>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</si>
  <si>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</si>
  <si>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</si>
  <si>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</si>
  <si>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</si>
  <si>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</si>
  <si>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</si>
  <si>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</si>
  <si>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</si>
  <si>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</si>
  <si>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</si>
  <si>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</si>
  <si>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</si>
  <si>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</si>
  <si>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</si>
  <si>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</si>
  <si>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</si>
  <si>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</si>
  <si>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</si>
  <si>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</si>
  <si>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</si>
  <si>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</si>
  <si>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</si>
  <si>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</si>
  <si>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</si>
  <si>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</si>
  <si>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</si>
  <si>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</si>
  <si>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</si>
  <si>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</si>
  <si>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</si>
  <si>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</si>
  <si>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</si>
  <si>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</si>
  <si>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</si>
  <si>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</si>
  <si>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</si>
  <si>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</si>
  <si>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</si>
  <si>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</si>
  <si>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</si>
  <si>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</si>
  <si>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</si>
  <si>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</si>
  <si>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</si>
  <si>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</si>
  <si>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</si>
  <si>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</si>
  <si>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</si>
  <si>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</si>
  <si>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</si>
  <si>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</si>
  <si>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</si>
  <si>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</si>
  <si>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</si>
  <si>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</si>
  <si>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</si>
  <si>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</si>
  <si>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</si>
  <si>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</si>
  <si>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</si>
  <si>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</si>
  <si>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</si>
  <si>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</si>
  <si>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</si>
  <si>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</si>
  <si>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</si>
  <si>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</si>
  <si>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</si>
  <si>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</si>
  <si>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</si>
  <si>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</si>
  <si>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</si>
  <si>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</si>
  <si>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</si>
  <si>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</si>
  <si>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</si>
  <si>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</si>
  <si>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</si>
  <si>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</si>
  <si>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</si>
  <si>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</si>
  <si>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</si>
  <si>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</si>
  <si>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</si>
  <si>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</si>
  <si>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</si>
  <si>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</si>
  <si>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</si>
  <si>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</si>
  <si>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</si>
  <si>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</si>
  <si>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</si>
  <si>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</si>
  <si>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</si>
  <si>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</si>
  <si>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</si>
  <si>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</si>
  <si>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</si>
  <si>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</si>
  <si>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</si>
  <si>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</si>
  <si>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</si>
  <si>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</si>
  <si>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</si>
  <si>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</si>
  <si>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</si>
  <si>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</si>
  <si>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</si>
  <si>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</si>
  <si>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</si>
  <si>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</si>
  <si>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</si>
  <si>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</si>
  <si>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</si>
  <si>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</si>
  <si>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</si>
  <si>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</si>
  <si>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</si>
  <si>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</si>
  <si>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</si>
  <si>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</si>
  <si>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</si>
  <si>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</si>
  <si>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</si>
  <si>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</si>
  <si>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</si>
  <si>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</si>
  <si>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</si>
  <si>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</si>
  <si>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</si>
  <si>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</si>
  <si>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</si>
  <si>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</si>
  <si>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</si>
  <si>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</si>
  <si>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</si>
  <si>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</si>
  <si>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</si>
  <si>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</si>
  <si>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</si>
  <si>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</si>
  <si>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</si>
  <si>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</si>
  <si>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</si>
  <si>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</si>
  <si>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</si>
  <si>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</si>
  <si>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</si>
  <si>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</si>
  <si>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</si>
  <si>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</si>
  <si>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</si>
  <si>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</si>
  <si>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</si>
  <si>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</si>
  <si>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</si>
  <si>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</si>
  <si>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</si>
  <si>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</si>
  <si>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</si>
  <si>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</si>
  <si>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</si>
  <si>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</si>
  <si>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</si>
  <si>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</si>
  <si>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</si>
  <si>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</si>
  <si>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</si>
  <si>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</si>
  <si>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</si>
  <si>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</si>
  <si>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</si>
  <si>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</si>
  <si>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</si>
  <si>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</si>
  <si>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</si>
  <si>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</si>
  <si>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</si>
  <si>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</si>
  <si>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</si>
  <si>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</si>
  <si>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</si>
  <si>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</si>
  <si>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</si>
  <si>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</si>
  <si>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</si>
  <si>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</si>
  <si>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</si>
  <si>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</si>
  <si>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</si>
  <si>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</si>
  <si>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</si>
  <si>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</si>
  <si>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</si>
  <si>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</si>
  <si>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</si>
  <si>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</si>
  <si>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</si>
  <si>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</si>
  <si>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</si>
  <si>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</si>
  <si>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</si>
  <si>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</si>
  <si>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</si>
  <si>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</si>
  <si>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</si>
  <si>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</si>
  <si>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</si>
  <si>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</si>
  <si>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</si>
  <si>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</si>
  <si>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</si>
  <si>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</si>
  <si>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</si>
  <si>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</si>
  <si>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</si>
  <si>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</si>
  <si>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</si>
  <si>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</si>
  <si>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</si>
  <si>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</si>
  <si>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</si>
  <si>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</si>
  <si>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</si>
  <si>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</si>
  <si>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</si>
  <si>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</si>
  <si>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</si>
  <si>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</si>
  <si>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</si>
  <si>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</si>
  <si>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</si>
  <si>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</si>
  <si>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</si>
  <si>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</si>
  <si>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</si>
  <si>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</si>
  <si>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</si>
  <si>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</si>
  <si>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</si>
  <si>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</si>
  <si>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</si>
  <si>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</si>
  <si>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</si>
  <si>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</si>
  <si>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</si>
  <si>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</si>
  <si>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</si>
  <si>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</si>
  <si>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</si>
  <si>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</si>
  <si>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</si>
  <si>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</si>
  <si>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</si>
  <si>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</si>
  <si>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</si>
  <si>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</si>
  <si>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</si>
  <si>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</si>
  <si>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</si>
  <si>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</si>
  <si>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</si>
  <si>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</si>
  <si>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</si>
  <si>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</si>
  <si>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</si>
  <si>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</si>
  <si>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</si>
  <si>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</si>
  <si>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</si>
  <si>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</si>
  <si>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</si>
  <si>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</si>
  <si>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</si>
  <si>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</si>
  <si>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</si>
  <si>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</si>
  <si>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</si>
  <si>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</si>
  <si>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</si>
  <si>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</si>
  <si>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</si>
  <si>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</si>
  <si>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</si>
  <si>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</si>
  <si>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</si>
  <si>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</si>
  <si>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</si>
  <si>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</si>
  <si>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</si>
  <si>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</si>
  <si>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</si>
  <si>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</si>
  <si>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</si>
  <si>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</si>
  <si>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</si>
  <si>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</si>
  <si>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</si>
  <si>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</si>
  <si>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</si>
  <si>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</si>
  <si>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</si>
  <si>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</si>
  <si>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</si>
  <si>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</si>
  <si>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</si>
  <si>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</si>
  <si>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</si>
  <si>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</si>
  <si>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</si>
  <si>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</si>
  <si>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</si>
  <si>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</si>
  <si>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</si>
  <si>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</si>
  <si>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</si>
  <si>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</si>
  <si>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</si>
  <si>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</si>
  <si>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</si>
  <si>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</si>
  <si>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</si>
  <si>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</si>
  <si>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</si>
  <si>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</si>
  <si>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</si>
  <si>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</si>
  <si>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</si>
  <si>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</si>
  <si>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</si>
  <si>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</si>
  <si>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</si>
  <si>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</si>
  <si>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</si>
  <si>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</si>
  <si>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</si>
  <si>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</si>
  <si>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</si>
  <si>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</si>
  <si>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</si>
  <si>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</si>
  <si>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</si>
  <si>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</si>
  <si>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</si>
  <si>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</si>
  <si>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</si>
  <si>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</si>
  <si>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</si>
  <si>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</si>
  <si>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</si>
  <si>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</si>
  <si>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</si>
  <si>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</si>
  <si>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</si>
  <si>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</si>
  <si>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</si>
  <si>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</si>
  <si>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</si>
  <si>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</si>
  <si>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</si>
  <si>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</si>
  <si>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</si>
  <si>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</si>
  <si>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</si>
  <si>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</si>
  <si>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</si>
  <si>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</si>
  <si>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</si>
  <si>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</si>
  <si>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</si>
  <si>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</si>
  <si>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</si>
  <si>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</si>
  <si>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</si>
  <si>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</si>
  <si>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</si>
  <si>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</si>
  <si>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</si>
  <si>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</si>
  <si>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</si>
  <si>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</si>
  <si>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</si>
  <si>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</si>
  <si>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</si>
  <si>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</si>
  <si>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</si>
  <si>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</si>
  <si>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</si>
  <si>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</si>
  <si>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</si>
  <si>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</si>
  <si>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</si>
  <si>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</si>
  <si>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</si>
  <si>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</si>
  <si>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</si>
  <si>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</si>
  <si>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</si>
  <si>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</si>
  <si>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</si>
  <si>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</si>
  <si>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</si>
  <si>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</si>
  <si>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</si>
  <si>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</si>
  <si>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</si>
  <si>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</si>
  <si>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</si>
  <si>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</si>
  <si>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</si>
  <si>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</si>
  <si>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</si>
  <si>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</si>
  <si>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</si>
  <si>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</si>
  <si>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</si>
  <si>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</si>
  <si>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</si>
  <si>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</si>
  <si>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</si>
  <si>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</si>
  <si>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</si>
  <si>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</si>
  <si>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</si>
  <si>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</si>
  <si>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</si>
  <si>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</si>
  <si>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</si>
  <si>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</si>
  <si>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</si>
  <si>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</si>
  <si>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</si>
  <si>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</si>
  <si>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</si>
  <si>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</si>
  <si>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</si>
  <si>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</si>
  <si>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</si>
  <si>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</si>
  <si>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</si>
  <si>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</si>
  <si>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</si>
  <si>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</si>
  <si>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</si>
  <si>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</si>
  <si>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</si>
  <si>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</si>
  <si>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</si>
  <si>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</si>
  <si>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</si>
  <si>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</si>
  <si>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</si>
  <si>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</si>
  <si>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</si>
  <si>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</si>
  <si>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</si>
  <si>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</si>
  <si>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</si>
  <si>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</si>
  <si>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</si>
  <si>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</si>
  <si>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</si>
  <si>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</si>
  <si>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</si>
  <si>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</si>
  <si>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</si>
  <si>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</si>
  <si>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</si>
  <si>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</si>
  <si>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</si>
  <si>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</si>
  <si>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</si>
  <si>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</si>
  <si>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</si>
  <si>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</si>
  <si>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</si>
  <si>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</si>
  <si>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</si>
  <si>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</si>
  <si>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</si>
  <si>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</si>
  <si>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</si>
  <si>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</si>
  <si>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</si>
  <si>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</si>
  <si>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</si>
  <si>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</si>
  <si>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</si>
  <si>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</si>
  <si>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</si>
  <si>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</si>
  <si>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</si>
  <si>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</si>
  <si>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</si>
  <si>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</si>
  <si>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</si>
  <si>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</si>
  <si>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</si>
  <si>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</si>
  <si>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</si>
  <si>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</si>
  <si>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</si>
  <si>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</si>
  <si>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</si>
  <si>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</si>
  <si>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</si>
  <si>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</si>
  <si>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</si>
  <si>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</si>
  <si>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</si>
  <si>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</si>
  <si>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</si>
  <si>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</si>
  <si>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</si>
  <si>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</si>
  <si>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</si>
  <si>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</si>
  <si>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</si>
  <si>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</si>
  <si>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</si>
  <si>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</si>
  <si>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</si>
  <si>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</si>
  <si>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</si>
  <si>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</si>
  <si>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</si>
  <si>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</si>
  <si>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</si>
  <si>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</si>
  <si>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</si>
  <si>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</si>
  <si>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</si>
  <si>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</si>
  <si>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</si>
  <si>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</si>
  <si>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</si>
  <si>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</si>
  <si>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</si>
  <si>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</si>
  <si>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</si>
  <si>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</si>
  <si>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</si>
  <si>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</si>
  <si>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</si>
  <si>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</si>
  <si>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</si>
  <si>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</si>
  <si>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</si>
  <si>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</si>
  <si>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</si>
  <si>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</si>
  <si>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</si>
  <si>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</si>
  <si>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</si>
  <si>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</si>
  <si>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</si>
  <si>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</si>
  <si>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</si>
  <si>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</si>
  <si>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</si>
  <si>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</si>
  <si>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</si>
  <si>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</si>
  <si>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</si>
  <si>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</si>
  <si>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</si>
  <si>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</si>
  <si>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</si>
  <si>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</si>
  <si>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</si>
  <si>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</si>
  <si>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</si>
  <si>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</si>
  <si>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</si>
  <si>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</si>
  <si>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</si>
  <si>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</si>
  <si>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</si>
  <si>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</si>
  <si>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</si>
  <si>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</si>
  <si>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</si>
  <si>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</si>
  <si>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</si>
  <si>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</si>
  <si>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</si>
  <si>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</si>
  <si>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</si>
  <si>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</si>
  <si>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</si>
  <si>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</si>
  <si>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</si>
  <si>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</si>
  <si>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</si>
  <si>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</si>
  <si>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</si>
  <si>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</si>
  <si>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</si>
  <si>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</si>
  <si>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</si>
  <si>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</si>
  <si>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</si>
  <si>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</si>
  <si>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</si>
  <si>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</si>
  <si>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</si>
  <si>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</si>
  <si>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</si>
  <si>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</si>
  <si>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</si>
  <si>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</si>
  <si>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</si>
  <si>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</si>
  <si>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</si>
  <si>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</si>
  <si>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</si>
  <si>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</si>
  <si>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</si>
  <si>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</si>
  <si>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</si>
  <si>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</si>
  <si>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</si>
  <si>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</si>
  <si>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</si>
  <si>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</si>
  <si>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</si>
  <si>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</si>
  <si>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</si>
  <si>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</si>
  <si>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</si>
  <si>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</si>
  <si>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</si>
  <si>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</si>
  <si>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</si>
  <si>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</si>
  <si>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</si>
  <si>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</si>
  <si>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</si>
  <si>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</si>
  <si>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</si>
  <si>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</si>
  <si>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</si>
  <si>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</si>
  <si>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</si>
  <si>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</si>
  <si>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</si>
  <si>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</si>
  <si>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</si>
  <si>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</si>
  <si>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</si>
  <si>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</si>
  <si>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</si>
  <si>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</si>
  <si>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</si>
  <si>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</si>
  <si>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</si>
  <si>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</si>
  <si>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</si>
  <si>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</si>
  <si>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</si>
  <si>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</si>
  <si>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</si>
  <si>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</si>
  <si>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</si>
  <si>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</si>
  <si>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</si>
  <si>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</si>
  <si>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</si>
  <si>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</si>
  <si>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</si>
  <si>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</si>
  <si>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</si>
  <si>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</si>
  <si>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</si>
  <si>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</si>
  <si>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</si>
  <si>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</si>
  <si>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</si>
  <si>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</si>
  <si>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</si>
  <si>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</si>
  <si>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</si>
  <si>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</si>
  <si>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</si>
  <si>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</si>
  <si>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</si>
  <si>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</si>
  <si>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</si>
  <si>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</si>
  <si>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</si>
  <si>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</si>
  <si>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</si>
  <si>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</si>
  <si>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</si>
  <si>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</si>
  <si>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</si>
  <si>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</si>
  <si>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</si>
  <si>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</si>
  <si>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</si>
  <si>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</si>
  <si>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</si>
  <si>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</si>
  <si>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</si>
  <si>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</si>
  <si>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40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</si>
  <si>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</si>
  <si>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</si>
  <si>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</si>
  <si>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</si>
  <si>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</si>
  <si>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</si>
  <si>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</si>
  <si>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</si>
  <si>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</si>
  <si>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</si>
  <si>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</si>
  <si>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</si>
  <si>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</si>
  <si>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</si>
  <si>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30  Mins</t>
  </si>
  <si>
    <t>PCM-20251026-00000931</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</si>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</sst>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293.54151111111423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13.046522685188393</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6.3559722228092141E-2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45956.48993703704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45956.48993703704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45956.48993703704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45956.48993703704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45956.48993703704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45956.48993703704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45956.48993703704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45956.48993703704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45956.48993703704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45956.48993703704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45956.48993703704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45956.48993703704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45956.48993703704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45956.48993703704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45956.48993703704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45956.48993703704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45956.48993703704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45956.48993703704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45956.48993703704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45956.48993703704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45956.48993703704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45956.48993703704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45956.48993703704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45956.48993703704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45956.48993703704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45956.48993703704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45956.48993703704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45956.48993703704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45956.48993703704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45956.48993703704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45956.48993703704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45956.48993703704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45956.48993703704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45956.48993703704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45956.48993703704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45956.48993703704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45956.48993703704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45956.48993703704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45956.48993703704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45956.48993703704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45956.48993703704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45956.48993703704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45956.48993703704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45956.48993703704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45956.48993703704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45956.48993703704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45956.48993703704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45956.48993703704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45956.48993703704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45956.48993703704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45956.48993703704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45956.48993703704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45956.48993703704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45956.48993703704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C9F222E-627E-4BE2-A06E-806CF6149CE2}"/>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tabSelected="1" workbookViewId="0">
      <selection activeCell="D10" sqref="D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131.4900990740789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11.994161574075406</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1.3837500002409797E-2</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45956.48993703704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45956.48993703704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45956.48993703704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25859</v>
      </c>
      <c r="E9" s="114"/>
      <c r="F9" s="115"/>
      <c r="G9" s="116">
        <f ca="1">IFERROR(NOW()-F9,"-")</f>
        <v>45956.48993703704</v>
      </c>
      <c r="H9" s="115"/>
      <c r="I9" s="18" t="str">
        <f>IFERROR(VLOOKUP(D9,DB!A:F,6,0),"")</f>
        <v>SCECO</v>
      </c>
      <c r="J9" s="18" t="str">
        <f>IFERROR(VLOOKUP(D9,DB!A:G,7,0),"")</f>
        <v>Dead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45956.48993703704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45956.48993703704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45956.48993703704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45956.48993703704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45956.48993703704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45956.48993703704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45956.48993703704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45956.48993703704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45956.48993703704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45956.48993703704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45956.48993703704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45956.48993703704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45956.48993703704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45956.48993703704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45956.48993703704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45956.48993703704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45956.48993703704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45956.48993703704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45956.48993703704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45956.48993703704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45956.48993703704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45956.48993703704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45956.48993703704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45956.48993703704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45956.48993703704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45956.48993703704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45956.48993703704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45956.48993703704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45956.48993703704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45956.48993703704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45956.48993703704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45956.48993703704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45956.48993703704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45956.48993703704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45956.48993703704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45956.48993703704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45956.48993703704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45956.48993703704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45956.48993703704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45956.48993703704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45956.48993703704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45956.48993703704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45956.48993703704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45956.48993703704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45956.48993703704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45956.48993703704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45956.48993703704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45956.48993703704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45956.48993703704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45956.48993703704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45956.48993703704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45956.48993703704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45956.48993703704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45956.48993703704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45956.48993703704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45956.48993703704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45956.48993703704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45956.48993703704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45956.48993703704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45956.48993703704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45956.48993703704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45956.48993703704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45956.48993703704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45956.48993703704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45956.48993703704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45956.48993703704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45956.48993703704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45956.48993703704</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45956.489936921294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45956.489936921294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45956.489936921294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45956.489936921294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45956.48993703704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45956.48993703704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45956.48993703704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45956.48993703704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45956.48993703704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45956.48993703704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45956.48993703704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45956.48993703704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45956.48993703704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45956.48993703704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45956.48993703704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45956.48993703704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45956.48993703704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45956.48993703704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45956.48993703704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45956.48993703704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45956.48993703704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45956.48993703704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45956.48993703704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45956.48993703704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45956.48993703704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45956.48993703704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45956.48993703704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45956.48993703704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45956.48993703704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45956.48993703704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45956.48993703704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45956.48993703704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45956.48993703704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45956.48993703704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45956.48993703704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45956.48993703704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45956.48993703704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45956.48993703704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45956.48993703704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45956.48993703704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45956.48993703704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45956.48993703704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45956.48993703704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45956.48993703704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45956.48993703704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45956.48993703704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45956.48993703704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45956.48993703704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45956.48993703704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45956.48993703704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45956.48993703704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45956.48993703704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45956.48993703704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45956.48993703704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45956.48993703704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45956.48993703704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45956.48993703704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45956.48993703704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45956.48993703704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45956.48993703704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45956.48993703704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45956.48993703704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45956.48993703704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45956.48993703704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45956.48993703704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45956.48993703704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45956.48993703704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45956.48993703704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45956.48993703704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45956.48993703704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45956.48993703704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45956.48993703704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45956.48993703704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45956.48993703704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45956.48993703704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45956.48993703704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45956.48993703704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45956.48993703704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45956.48993703704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45956.48993703704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45956.48993703704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45956.48993703704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45956.48993703704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45956.48993703704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45956.48993703704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45956.48993703704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45956.48993703704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45956.48993703704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45956.48993703704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45956.48993703704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45956.48993703704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45956.48993703704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45956.48993703704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45956.48993703704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45956.48993703704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45956.48993703704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45956.48993703704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45956.48993703704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45956.48993703704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45956.48993703704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45956.48993703704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45956.48993703704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45956.48993703704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45956.48993703704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45956.48993703704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45956.48993703704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45956.48993703704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45956.48993703704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45956.48993703704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45956.48993703704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45956.48993703704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45956.48993703704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45956.48993703704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45956.48993703704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45956.48993703704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45956.48993703704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45956.48993703704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45956.48993703704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45956.48993703704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45956.48993703704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45956.48993703704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45956.48993703704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45956.48993703704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45956.48993703704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45956.48993703704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45956.48993703704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45956.48993703704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45956.48993703704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45956.48993703704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45956.48993703704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45956.48993703704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45956.48993703704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45956.48993703704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45956.48993703704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45956.48993703704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45956.48993703704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45956.48993703704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45956.48993703704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45956.48993703704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45956.48993703704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45956.48993703704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45956.48993703704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45956.48993703704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45956.48993703704</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45956.48993703704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45956.48993703704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45956.48993703704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45956.48993703704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45956.48993703704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45956.48993703704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45956.48993703704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45956.48993703704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45956.48993703704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45956.48993703704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45956.48993703704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45956.48993703704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45956.48993703704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45956.48993703704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45956.48993703704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45956.48993703704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45956.48993703704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45956.48993703704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45956.48993703704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45956.48993703704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45956.48993703704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45956.48993703704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45956.48993703704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45956.48993703704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45956.48993703704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45956.48993703704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45956.48993703704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45956.48993703704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45956.48993703704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45956.48993703704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45956.48993703704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45956.48993703704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45956.48993703704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45956.48993703704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45956.48993703704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45956.48993703704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45956.48993703704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45956.48993703704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45956.48993703704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45956.48993703704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45956.48993703704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45956.48993703704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45956.48993703704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45956.48993703704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45956.48993703704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45956.48993703704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45956.48993703704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45956.48993703704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45956.48993703704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45956.48993703704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45956.48993703704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45956.48993703704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45956.48993703704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45956.48993703704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45956.48993703704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45956.48993703704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45956.48993703704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45956.48993703704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45956.48993703704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45956.48993703704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45956.48993703704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45956.48993703704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45956.48993703704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45956.48993703704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45956.48993703704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45956.48993703704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45956.48993703704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45956.48993703704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45956.48993703704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45956.48993703704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45956.48993703704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45956.48993703704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45956.48993703704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45956.48993703704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45956.48993703704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45956.48993703704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45956.48993703704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45956.48993703704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45956.48993703704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45956.48993703704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45956.48993703704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45956.48993703704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45956.48993703704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45956.48993703704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45956.48993703704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45956.48993703704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45956.48993703704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45956.48993703704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45956.48993703704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45956.48993703704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45956.48993703704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45956.48993703704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45956.48993703704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45956.48993703704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45956.48993703704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45956.48993703704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45956.48993703704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45956.48993703704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45956.48993703704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45956.48993703704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45956.48993703704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45956.48993703704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45956.48993703704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45956.48993703704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45956.48993703704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45956.48993703704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45956.48993703704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45956.48993703704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45956.48993703704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45956.48993703704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45956.48993703704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45956.48993703704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45956.48993703704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45956.48993703704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45956.48993703704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45956.48993703704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45956.48993703704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45956.48993703704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45956.48993703704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45956.48993703704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45956.48993703704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45956.48993703704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45956.48993703704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45956.48993703704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45956.48993703704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45956.48993703704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45956.48993703704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45956.48993703704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45956.48993703704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45956.48993703704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45956.48993703704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45956.48993703704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45956.48993703704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45956.48993703704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45956.48993703704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45956.48993703704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45956.48993703704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45956.48993703704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45956.48993703704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45956.48993703704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45956.48993703704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45956.48993703704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45956.48993703704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45956.48993703704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45956.48993703704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45956.48993703704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45956.48993703704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45956.48993703704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45956.48993703704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45956.48993703704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45956.48993703704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45956.48993703704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45956.48993703704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45956.48993703704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45956.48993703704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45956.48993703704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45956.48993703704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45956.48993703704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45956.48993703704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45956.48993703704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45956.48993703704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45956.48993703704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45956.48993703704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45956.48993703704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45956.48993703704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45956.48993703704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45956.48993703704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45956.48993703704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45956.48993703704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45956.48993703704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45956.48993703704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45956.48993703704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45956.48993703704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45956.48993703704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45956.48993703704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45956.48993703704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45956.48993703704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45956.48993703704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45956.48993703704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45956.48993703704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45956.48993703704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45956.48993703704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45956.48993703704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45956.48993703704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45956.48993703704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45956.48993703704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45956.48993703704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45956.48993703704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45956.48993703704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45956.48993703704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45956.48993703704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45956.48993703704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45956.48993703704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45956.48993703704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45956.48993703704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45956.48993703704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45956.48993703704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45956.48993703704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45956.48993703704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45956.48993703704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45956.48993703704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45956.48993703704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45956.48993703704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45956.48993703704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45956.48993703704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45956.48993703704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45956.48993703704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45956.48993703704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45956.48993703704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45956.48993703704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45956.48993703704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45956.48993703704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45956.48993703704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45956.48993703704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45956.48993703704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45956.48993703704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45956.48993703704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45956.48993703704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45956.48993703704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45956.48993703704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45956.48993703704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45956.48993703704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45956.48993703704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45956.48993703704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45956.48993703704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45956.48993703704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45956.48993703704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45956.48993703704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45956.48993703704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45956.48993703704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45956.48993703704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45956.48993703704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45956.48993703704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45956.48993703704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45956.48993703704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45956.48993703704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45956.48993703704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45956.48993703704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45956.48993703704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45956.48993703704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45956.48993703704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45956.48993703704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45956.48993703704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45956.48993703704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45956.48993703704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45956.48993703704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45956.48993703704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45956.48993703704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45956.48993703704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45956.48993703704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45956.48993703704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45956.48993703704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45956.48993703704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45956.48993703704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45956.48993703704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45956.48993703704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45956.48993703704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45956.48993703704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45956.48993703704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45956.48993703704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45956.48993703704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45956.48993703704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45956.48993703704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45956.48993703704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45956.48993703704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45956.48993703704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45956.48993703704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45956.48993703704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45956.48993703704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45956.48993703704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45956.48993703704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45956.48993703704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45956.48993703704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45956.48993703704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45956.48993703704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45956.48993703704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45956.48993703704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45956.48993703704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45956.48993703704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45956.48993703704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45956.48993703704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45956.48993703704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45956.48993703704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45956.48993703704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45956.48993703704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45956.48993703704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45956.48993703704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45956.48993703704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45956.48993703704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45956.48993703704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45956.48993703704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45956.48993703704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45956.48993703704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45956.48993703704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45956.48993703704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45956.48993703704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45956.48993703704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45956.48993703704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45956.48993703704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45956.48993703704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45956.48993703704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45956.48993703704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45956.48993703704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45956.48993703704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45956.48993703704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45956.48993703704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45956.48993703704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45956.48993703704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45956.48993703704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45956.48993703704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45956.48993703704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45956.48993703704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45956.48993703704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45956.48993703704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45956.48993703704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45956.48993703704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45956.48993703704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45956.48993703704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45956.48993703704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45956.48993703704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45956.48993703704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45956.48993703704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45956.48993703704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45956.48993703704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45956.48993703704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45956.48993703704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45956.48993703704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45956.48993703704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45956.48993703704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45956.48993703704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45956.48993703704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45956.48993703704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45956.48993703704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45956.48993703704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45956.48993703704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45956.48993703704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45956.48993703704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45956.48993703704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45956.48993703704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45956.48993703704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45956.48993703704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45956.48993703704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45956.48993703704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45956.48993703704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45956.48993703704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45956.48993703704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45956.48993703704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45956.48993703704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45956.48993703704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45956.48993703704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45956.48993703704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45956.48993703704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45956.48993703704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45956.48993703704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45956.48993703704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45956.48993703704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45956.48993703704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45956.48993703704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45956.48993703704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45956.48993703704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45956.48993703704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45956.48993703704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45956.48993703704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45956.48993703704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45956.48993703704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45956.48993703704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45956.48993703704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45956.48993703704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45956.48993703704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45956.48993703704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45956.48993703704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45956.48993703704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45956.48993703704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45956.48993703704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45956.48993703704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45956.48993703704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45956.48993703704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45956.48993703704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45956.48993703704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45956.48993703704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45956.48993703704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45956.48993703704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45956.48993703704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45956.48993703704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45956.48993703704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45956.48993703704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45956.48993703704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45956.48993703704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45956.48993703704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45956.48993703704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45956.48993703704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45956.48993703704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45956.48993703704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45956.48993703704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45956.48993703704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45956.48993703704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45956.48993703704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45956.48993703704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45956.48993703704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45956.48993703704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45956.48993703704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45956.48993703704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45956.48993703704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45956.48993703704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45956.48993703704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45956.48993703704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45956.48993703704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45956.48993703704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45956.48993703704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45956.48993703704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45956.48993703704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45956.48993703704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45956.48993703704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45956.48993703704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45956.48993703704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45956.48993703704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45956.48993703704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45956.48993703704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45956.48993703704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45956.48993703704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45956.48993703704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45956.48993703704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45956.48993703704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45956.48993703704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45956.48993703704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45956.48993703704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45956.48993703704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45956.48993703704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45956.48993703704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45956.48993703704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45956.48993703704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45956.48993703704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45956.48993703704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45956.48993703704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45956.48993703704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45956.48993703704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45956.48993703704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45956.48993703704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45956.48993703704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45956.48993703704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45956.48993703704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45956.48993703704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45956.48993703704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45956.48993703704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45956.48993703704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45956.48993703704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45956.48993703704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45956.48993703704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45956.48993703704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45956.48993703704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45956.48993703704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45956.48993703704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45956.48993703704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45956.48993703704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45956.48993703704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45956.48993703704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45956.48993703704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45956.48993703704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45956.48993703704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45956.48993703704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45956.48993703704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45956.48993703704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45956.48993703704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45956.48993703704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45956.48993703704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45956.48993703704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45956.48993703704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45956.48993703704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45956.48993703704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45956.48993703704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45956.48993703704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45956.48993703704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45956.48993703704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45956.48993703704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45956.48993703704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45956.48993703704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45956.48993703704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45956.48993703704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45956.48993703704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45956.48993703704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45956.48993703704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45956.48993703704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45956.48993703704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45956.48993703704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45956.48993703704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45956.48993703704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45956.48993703704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45956.48993703704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45956.48993703704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45956.48993703704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45956.48993703704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45956.48993703704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45956.48993703704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45956.48993703704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45956.48993703704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45956.48993703704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45956.48993703704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45956.48993703704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45956.48993703704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45956.48993703704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45956.48993703704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45956.48993703704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45956.48993703704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45956.48993703704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45956.48993703704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45956.48993703704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45956.48993703704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45956.48993703704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45956.48993703704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45956.48993703704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45956.48993703704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45956.48993703704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45956.48993703704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45956.48993703704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45956.48993703704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45956.48993703704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45956.48993703704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45956.48993703704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45956.48993703704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45956.48993703704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45956.48993703704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45956.48993703704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45956.48993703704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45956.48993703704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45956.48993703704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45956.48993703704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45956.48993703704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45956.48993703704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45956.48993703704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45956.48993703704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45956.48993703704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45956.48993703704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45956.48993703704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45956.48993703704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45956.48993703704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45956.48993703704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45956.48993703704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45956.48993703704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45956.48993703704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45956.48993703704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45956.48993703704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45956.48993703704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45956.48993703704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45956.48993703704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45956.48993703704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45956.48993703704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45956.48993703704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45956.48993703704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45956.48993703704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45956.48993703704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45956.48993703704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45956.48993703704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45956.48993703704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45956.48993703704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45956.48993703704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45956.48993703704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45956.48993703704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45956.48993703704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45956.48993703704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45956.48993703704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45956.48993703704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45956.48993703704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45956.48993703704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45956.48993703704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45956.48993703704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45956.48993703704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45956.48993703704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45956.48993703704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45956.48993703704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45956.48993703704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45956.48993703704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45956.48993703704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45956.48993703704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45956.48993703704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45956.48993703704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45956.48993703704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45956.48993703704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45956.48993703704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45956.48993703704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45956.48993703704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45956.48993703704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45956.48993703704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45956.48993703704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45956.48993703704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45956.48993703704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45956.48993703704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45956.48993703704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45956.48993703704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45956.48993703704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45956.48993703704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45956.48993703704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45956.48993703704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45956.48993703704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45956.48993703704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45956.48993703704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45956.48993703704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45956.48993703704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45956.48993703704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45956.48993703704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45956.48993703704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45956.48993703704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45956.48993703704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45956.48993703704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45956.48993703704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45956.48993703704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45956.48993703704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45956.48993703704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45956.48993703704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45956.48993703704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45956.48993703704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45956.48993703704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45956.48993703704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45956.48993703704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45956.48993703704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45956.48993703704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45956.48993703704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45956.48993703704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45956.48993703704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45956.48993703704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45956.48993703704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45956.48993703704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45956.48993703704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45956.48993703704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45956.48993703704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45956.48993703704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45956.48993703704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45956.48993703704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45956.48993703704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45956.48993703704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45956.48993703704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45956.48993703704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45956.48993703704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45956.48993703704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45956.48993703704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45956.48993703704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45956.48993703704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45956.48993703704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45956.48993703704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45956.48993703704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45956.48993703704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45956.48993703704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45956.48993703704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45956.48993703704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45956.48993703704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45956.48993703704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45956.48993703704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45956.48993703704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45956.48993703704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45956.48993703704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45956.48993703704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45956.48993703704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45956.48993703704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45956.48993703704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45956.48993703704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45956.48993703704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45956.48993703704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45956.48993703704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45956.48993703704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45956.48993703704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45956.48993703704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45956.48993703704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45956.48993703704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45956.48993703704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45956.48993703704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45956.48993703704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45956.48993703704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45956.48993703704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45956.48993703704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45956.48993703704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45956.48993703704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45956.48993703704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45956.48993703704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45956.48993703704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45956.48993703704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45956.48993703704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45956.48993703704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45956.48993703704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45956.48993703704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45956.48993703704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45956.48993703704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45956.48993703704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45956.48993703704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45956.48993703704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45956.48993703704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45956.48993703704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45956.48993703704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45956.48993703704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45956.48993703704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45956.48993703704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45956.48993703704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45956.48993703704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45956.48993703704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45956.48993703704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45956.48993703704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45956.48993703704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45956.48993703704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45956.48993703704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45956.48993703704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45956.48993703704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45956.48993703704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45956.48993703704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45956.48993703704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45956.48993703704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45956.48993703704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45956.48993703704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45956.48993703704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45956.48993703704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45956.48993703704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45956.48993703704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45956.48993703704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45956.48993703704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45956.48993703704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45956.48993703704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45956.48993703704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45956.48993703704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45956.48993703704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45956.48993703704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45956.48993703704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45956.48993703704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45956.48993703704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45956.48993703704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45956.48993703704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45956.48993703704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45956.48993703704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45956.48993703704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45956.48993703704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45956.48993703704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45956.48993703704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45956.48993703704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45956.48993703704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45956.48993703704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45956.48993703704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45956.48993703704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45956.48993703704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45956.48993703704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45956.48993703704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45956.48993703704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45956.48993703704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45956.48993703704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45956.48993703704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45956.48993703704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45956.48993703704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45956.48993703704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45956.48993703704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45956.48993703704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45956.48993703704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45956.48993703704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45956.48993703704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45956.48993703704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45956.48993703704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45956.48993703704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45956.48993703704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45956.48993703704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45956.48993703704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45956.48993703704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45956.48993703704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45956.48993703704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45956.48993703704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45956.48993703704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45956.48993703704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45956.48993703704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45956.48993703704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45956.48993703704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45956.48993703704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45956.48993703704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45956.48993703704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45956.48993703704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45956.48993703704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45956.48993703704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45956.48993703704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45956.48993703704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45956.48993703704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45956.48993703704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45956.48993703704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45956.48993703704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45956.48993703704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45956.48993703704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45956.48993703704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45956.48993703704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45956.48993703704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45956.48993703704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45956.48993703704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45956.48993703704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45956.48993703704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45956.48993703704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45956.48993703704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45956.48993703704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45956.48993703704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45956.48993703704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45956.48993703704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45956.48993703704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45956.48993703704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45956.48993703704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45956.48993703704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45956.48993703704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45956.48993703704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45956.48993703704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45956.48993703704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45956.48993703704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45956.48993703704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45956.48993703704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45956.48993703704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45956.48993703704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45956.48993703704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45956.48993703704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45956.48993703704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45956.48993703704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45956.48993703704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45956.48993703704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45956.48993703704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45956.48993703704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45956.48993703704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45956.48993703704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45956.48993703704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45956.48993703704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45956.48993703704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45956.48993703704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45956.48993703704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45956.48993703704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45956.48993703704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45956.48993703704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45956.48993703704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45956.48993703704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45956.48993703704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45956.48993703704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45956.48993703704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45956.48993703704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45956.48993703704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45956.48993703704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45956.48993703704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45956.48993703704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45956.48993703704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45956.48993703704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45956.48993703704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45956.48993703704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45956.48993703704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45956.48993703704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45956.48993703704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45956.48993703704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45956.48993703704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45956.48993703704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45956.48993703704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45956.48993703704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45956.48993703704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45956.48993703704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45956.48993703704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45956.48993703704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45956.48993703704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45956.48993703704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45956.48993703704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45956.48993703704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45956.48993703704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45956.48993703704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45956.48993703704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45956.48993703704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45956.48993703704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45956.48993703704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45956.48993703704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45956.48993703704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45956.48993703704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45956.48993703704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45956.48993703704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45956.48993703704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45956.48993703704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45956.48993703704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45956.48993703704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45956.48993703704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45956.48993703704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45956.48993703704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45956.48993703704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45956.48993703704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45956.48993703704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45956.48993703704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45956.48993703704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45956.48993703704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45956.48993703704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45956.48993703704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45956.48993703704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45956.48993703704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45956.48993703704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45956.48993703704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45956.48993703704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45956.48993703704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45956.48993703704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45956.48993703704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45956.48993703704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45956.48993703704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45956.48993703704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45956.48993703704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45956.48993703704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45956.48993703704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45956.48993703704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45956.48993703704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45956.48993703704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45956.48993703704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45956.48993703704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45956.48993703704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45956.48993703704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45956.48993703704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45956.48993703704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45956.48993703704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45956.48993703704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45956.48993703704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45956.48993703704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45956.48993703704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45956.48993703704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45956.48993703704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45956.48993703704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45956.48993703704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45956.48993703704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45956.48993703704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45956.48993703704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45956.48993703704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45956.48993703704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45956.48993703704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45956.48993703704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45956.48993703704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45956.48993703704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45956.48993703704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45956.48993703704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45956.48993703704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45956.48993703704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45956.48993703704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45956.48993703704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45956.48993703704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45956.48993703704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45956.48993703704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45956.48993703704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45956.48993703704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45956.48993703704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45956.48993703704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45956.48993703704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45956.48993703704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45956.48993703704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45956.48993703704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45956.48993703704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45956.48993703704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45956.48993703704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45956.48993703704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45956.48993703704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45956.48993703704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45956.48993703704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45956.48993703704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45956.48993703704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45956.48993703704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45956.48993703704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45956.48993703704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45956.48993703704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45956.48993703704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45956.48993703704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45956.48993703704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45956.48993703704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45956.48993703704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45956.48993703704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45956.48993703704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45956.48993703704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45956.48993703704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45956.48993703704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45956.48993703704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45956.48993703704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45956.48993703704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45956.48993703704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45956.48993703704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45956.48993703704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45956.48993703704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45956.48993703704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45956.48993703704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45956.48993703704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45956.48993703704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45956.48993703704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45956.48993703704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45956.48993703704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45956.48993703704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45956.48993703704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45956.48993703704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45956.48993703704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45956.48993703704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45956.48993703704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45956.48993703704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45956.48993703704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45956.48993703704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45956.48993703704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45956.48993703704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45956.48993703704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45956.48993703704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45956.48993703704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45956.48993703704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45956.48993703704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45956.48993703704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45956.48993703704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45956.48993703704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45956.48993703704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45956.48993703704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45956.48993703704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45956.48993703704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45956.48993703704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45956.48993703704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45956.48993703704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45956.48993703704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45956.48993703704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45956.48993703704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45956.48993703704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45956.48993703704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45956.48993703704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45956.48993703704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45956.48993703704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45956.48993703704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45956.48993703704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45956.48993703704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45956.48993703704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45956.48993703704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45956.48993703704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45956.48993703704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45956.48993703704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45956.48993703704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45956.48993703704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45956.48993703704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45956.48993703704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45956.48993703704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45956.48993703704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45956.48993703704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45956.48993703704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45956.48993703704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45956.48993703704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45956.48993703704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45956.48993703704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45956.48993703704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45956.48993703704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45956.48993703704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45956.48993703704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45956.48993703704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45956.48993703704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45956.48993703704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45956.48993703704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45956.48993703704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45956.48993703704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45956.48993703704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45956.48993703704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45956.48993703704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45956.48993703704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45956.48993703704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45956.48993703704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45956.48993703704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45956.48993703704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45956.48993703704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45956.48993703704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45956.48993703704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45956.48993703704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45956.48993703704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45956.48993703704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45956.48993703704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45956.48993703704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45956.48993703704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45956.48993703704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45956.48993703704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45956.48993703704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45956.48993703704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45956.48993703704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45956.48993703704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45956.48993703704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45956.48993703704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45956.48993703704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45956.48993703704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45956.48993703704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45956.48993703704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45956.48993703704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45956.48993703704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45956.48993703704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45956.48993703704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45956.48993703704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45956.48993703704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45956.48993703704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45956.48993703704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45956.48993703704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45956.48993703704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45956.48993703704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45956.48993703704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45956.48993703704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45956.48993703704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45956.48993703704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45956.48993703704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45956.48993703704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45956.48993703704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45956.48993703704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45956.48993703704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45956.48993703704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45956.48993703704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45956.48993703704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45956.48993703704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45956.48993703704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45956.48993703704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45956.48993703704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45956.48993703704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45956.48993703704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45956.48993703704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45956.48993703704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45956.48993703704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45956.48993703704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45956.48993703704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45956.48993703704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45956.48993703704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45956.48993703704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45956.48993703704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45956.48993703704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45956.48993703704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45956.48993703704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45956.48993703704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45956.48993703704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45956.48993703704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45956.48993703704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45956.48993703704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45956.48993703704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253.00921944444417</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2.8552148148155538</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1.8409259260806721E-2</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45956.48993703704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45956.48993703704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45956.48993703704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45956.48993703704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45956.48993703704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45956.48993703704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45956.48993703704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45956.48993703704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45956.48993703704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45956.48993703704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45956.48993703704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45956.48993703704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45956.48993703704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45956.48993703704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45956.48993703704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45956.48993703704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45956.48993703704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45956.48993703704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45956.48993703704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45956.48993703704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45956.48993703704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45956.48993703704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45956.48993703704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45956.48993703704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45956.48993703704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45956.48993703704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45956.48993703704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45956.48993703704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45956.48993703704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45956.48993703704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45956.48993703704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45956.48993703704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45956.48993703704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45956.48993703704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45956.48993703704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45956.48993703704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45956.48993703704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45956.48993703704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45956.48993703704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45956.48993703704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45956.48993703704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45956.48993703704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45956.48993703704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45956.48993703704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45956.48993703704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45956.48993703704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45956.48993703704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45956.48993703704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45956.48993703704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45956.48993703704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45956.48993703704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45956.48993703704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45956.48993703704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45956.48993703704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45956.48993703704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45956.48993703704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45956.48993703704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45956.48993703704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45956.48993703704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45956.48993703704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45956.48993703704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45956.48993703704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45956.48993703704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45956.48993703704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45956.48993703704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45956.48993703704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45956.48993703704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45956.48993703704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45956.48993703704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45956.48993703704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45956.48993703704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45956.48993703704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45956.48993703704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45956.48993703704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45956.48993703704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45956.48993703704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45956.48993703704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45956.48993703704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45956.48993703704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45956.48993703704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45956.48993703704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45956.48993703704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45956.48993703704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45956.48993703704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45956.48993703704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45956.48993703704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45956.48993703704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45956.48993703704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45956.48993703704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45956.48993703704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45956.48993703704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45956.48993703704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45956.48993703704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45956.48993703704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45956.48993703704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45956.48993703704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45956.48993703704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45956.48993703704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45956.48993703704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45956.48993703704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45956.48993703704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45956.48993703704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45956.48993703704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45956.48993703704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45956.48993703704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45956.48993703704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45956.48993703704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45956.48993703704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45956.48993703704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45956.48993703704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45956.48993703704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45956.48993703704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45956.48993703704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45956.48993703704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45956.48993703704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45956.48993703704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45956.48993703704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45956.48993703704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45956.48993703704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45956.48993703704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45956.48993703704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45956.48993703704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45956.48993703704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45956.48993703704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45956.48993703704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45956.48993703704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45956.48993703704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45956.48993703704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45956.48993703704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45956.48993703704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45956.48993703704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45956.48993703704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45956.48993703704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45956.48993703704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45956.48993703704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45956.48993703704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45956.48993703704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45956.48993703704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45956.48993703704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45956.48993703704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45956.48993703704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45956.48993703704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45956.48993703704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45956.48993703704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45956.48993703704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45956.48993703704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45956.48993703704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45956.48993703704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45956.48993703704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45956.48993703704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45956.48993703704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45956.48993703704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45956.48993703704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45956.48993703704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45956.48993703704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45956.48993703704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45956.48993703704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45956.48993703704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45956.48993703704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45956.48993703704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45956.48993703704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45956.48993703704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45956.48993703704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45956.48993703704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45956.48993703704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45956.48993703704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45956.48993703704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45956.48993703704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45956.48993703704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45956.48993703704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45956.48993703704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45956.48993703704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45956.48993703704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45956.48993703704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45956.48993703704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45956.48993703704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45956.48993703704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45956.48993703704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45956.48993703704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45956.48993703704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45956.48993703704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45956.48993703704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45956.48993703704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45956.48993703704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45956.48993703704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45956.48993703704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45956.48993703704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45956.48993703704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45956.48993703704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45956.48993703704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45956.48993703704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45956.48993703704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45956.48993703704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45956.48993703704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45956.48993703704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45956.48993703704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45956.48993703704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45956.48993703704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45956.48993703704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45956.48993703704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45956.48993703704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45956.48993703704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45956.48993703704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45956.48993703704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45956.48993703704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45956.48993703704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45956.48993703704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45956.48993703704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45956.48993703704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45956.48993703704</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45956.48993703704</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64.657876851852052</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30.301059722223727</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7.8288259259279585</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3.1140740742557682E-2</v>
      </c>
      <c r="H5" s="153">
        <v>45956.451157407406</v>
      </c>
      <c r="I5" s="152" t="str">
        <f>IFERROR(VLOOKUP(D5,DB!A:F,6,0),"")</f>
        <v>SCECO</v>
      </c>
      <c r="J5" s="152" t="str">
        <f>IFERROR(VLOOKUP(D5,DB!A:G,7,0),"")</f>
        <v>Dead</v>
      </c>
      <c r="K5" s="152" t="s">
        <v>39104</v>
      </c>
      <c r="L5" s="152" t="str">
        <f>IFERROR(VLOOKUP(D5,DB!A:I,9,0),"")</f>
        <v>Latis</v>
      </c>
    </row>
    <row r="6" spans="1:13" ht="15">
      <c r="A6" s="152" t="s">
        <v>39105</v>
      </c>
      <c r="B6" s="152" t="str">
        <f>IFERROR(VLOOKUP(D6,DB!A:K,11,0),"")</f>
        <v>R5</v>
      </c>
      <c r="C6" s="152">
        <v>2</v>
      </c>
      <c r="D6" s="152" t="s">
        <v>38382</v>
      </c>
      <c r="E6" s="152" t="s">
        <v>38998</v>
      </c>
      <c r="F6" s="153">
        <v>45956.464803240742</v>
      </c>
      <c r="G6" s="154">
        <f ca="1">IFERROR(NOW()-F6,"")</f>
        <v>2.5133796298177913E-2</v>
      </c>
      <c r="H6" s="153">
        <v>45956.455081018517</v>
      </c>
      <c r="I6" s="152" t="str">
        <f>IFERROR(VLOOKUP(D6,DB!A:F,6,0),"")</f>
        <v>SCECO</v>
      </c>
      <c r="J6" s="152" t="str">
        <f>IFERROR(VLOOKUP(D6,DB!A:G,7,0),"")</f>
        <v>Haj Removal</v>
      </c>
      <c r="K6" s="152" t="s">
        <v>39104</v>
      </c>
      <c r="L6" s="152" t="str">
        <f>IFERROR(VLOOKUP(D6,DB!A:I,9,0),"")</f>
        <v>Latis</v>
      </c>
    </row>
    <row r="7" spans="1:13" ht="15">
      <c r="A7" s="152"/>
      <c r="B7" s="152" t="str">
        <f>IFERROR(VLOOKUP(D7,DB!A:K,11,0),"")</f>
        <v/>
      </c>
      <c r="C7" s="152"/>
      <c r="D7" s="152"/>
      <c r="E7" s="152"/>
      <c r="F7" s="153"/>
      <c r="G7" s="154">
        <f ca="1">IFERROR(NOW()-F7,"")</f>
        <v>45956.48993703704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45956.48993703704</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45956.48993703704</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45956.48993703704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45956.48993703704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45956.48993703704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45956.48993703704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45956.48993703704</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45956.48993703704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45956.48993703704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45956.48993703704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45956.48993703704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45956.48993703704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45956.48993703704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45956.48993703704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45956.48993703704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45956.48993703704</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45956.48993703704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45956.48993703704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45956.48993703704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45956.48993703704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45956.48993703704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45956.48993703704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45956.48993703704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45956.48993703704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45956.48993703704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45956.48993703704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45956.48993703704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45956.48993703704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45956.48993703704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45956.48993703704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45956.48993703704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45956.48993703704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45956.48993703704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45956.48993703704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45956.48993703704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45956.48993703704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45956.48993703704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45956.48993703704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45956.48993703704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45956.48993703704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45956.48993703704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45956.48993703704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45956.48993703704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45956.48993703704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45956.48993703704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45956.48993703704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45956.48993703704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45956.48993703704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45956.48993703704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45956.48993703704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45956.48993703704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45956.48993703704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45956.48993703704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45956.48993703704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45956.48993703704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45956.48993703704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45956.48993703704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45956.48993703704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45956.48993703704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45956.48993703704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45956.48993703704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45956.48993703704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45956.48993703704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45956.48993703704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45956.48993703704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45956.48993703704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45956.48993703704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45956.48993703704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45956.48993703704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45956.48993703704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45956.48993703704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45956.48993703704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45956.48993703704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45956.48993703704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45956.48993703704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45956.48993703704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45956.48993703704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45956.48993703704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45956.48993703704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45956.48993703704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45956.48993703704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45956.48993703704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45956.48993703704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45956.48993703704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45956.48993703704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45956.48993703704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45956.48993703704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45956.48993703704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45956.48993703704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45956.48993703704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45956.48993703704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45956.48993703704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45956.48993703704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45956.48993703704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45956.48993703704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45956.48993703704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45956.48993703704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45956.48993703704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45956.48993703704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45956.48993703704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45956.48993703704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45956.48993703704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45956.48993703704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45956.48993703704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45956.48993703704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45956.48993703704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45956.48993703704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45956.48993703704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45956.48993703704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45956.48993703704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45956.48993703704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45956.48993703704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45956.48993703704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45956.48993703704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45956.48993703704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45956.48993703704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45956.48993703704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45956.48993703704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45956.48993703704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45956.48993703704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45956.48993703704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45956.48993703704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45956.48993703704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45956.48993703704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45956.48993703704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45956.48993703704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45956.48993703704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45956.48993703704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45956.48993703704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45956.48993703704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45956.48993703704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45956.48993703704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45956.48993703704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45956.48993703704</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45956.48993703704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45956.48993703704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45956.48993703704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45956.48993703704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45956.48993703704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45956.48993703704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45956.48993703704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45956.48993703704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45956.48993703704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45956.48993703704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45956.48993703704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45956.48993703704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45956.48993703704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45956.48993703704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45956.48993703704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45956.48993703704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45956.48993703704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45956.48993703704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45956.48993703704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45956.48993703704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45956.48993703704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45956.48993703704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45956.48993703704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45956.48993703704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45956.48993703704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45956.48993703704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45956.48993703704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45956.48993703704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45956.48993703704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45956.48993703704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45956.48993703704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45956.48993703704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45956.48993703704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45956.48993703704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45956.48993703704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45956.48993703704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45956.48993703704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45956.48993703704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45956.48993703704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45956.48993703704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45956.48993703704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45956.48993703704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45956.48993703704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45956.48993703704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45956.48993703704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45956.48993703704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45956.48993703704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45956.48993703704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45956.48993703704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45956.48993703704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45956.48993703704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45956.48993703704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45956.48993703704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45956.48993703704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45956.48993703704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45956.48993703704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45956.48993703704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45956.48993703704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45956.48993703704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45956.48993703704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45956.48993703704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45956.48993703704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45956.48993703704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45956.48993703704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45956.48993703704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45956.48993703704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45956.48993703704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45956.48993703704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45956.48993703704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45956.48993703704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45956.48993703704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45956.48993703704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45956.48993703704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45956.48993703704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45956.48993703704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45956.48993703704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45956.48993703704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45956.48993703704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45956.48993703704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45956.48993703704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45956.48993703704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45956.48993703704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45956.48993703704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45956.48993703704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45956.48993703704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45956.48993703704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45956.48993703704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45956.48993703704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45956.48993703704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45956.48993703704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45956.48993703704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45956.48993703704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45956.48993703704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45956.48993703704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45956.48993703704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45956.48993703704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45956.48993703704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45956.48993703704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45956.48993703704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45956.48993703704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45956.48993703704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45956.48993703704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45956.48993703704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45956.48993703704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45956.48993703704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45956.48993703704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45956.48993703704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45956.48993703704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45956.48993703704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45956.48993703704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45956.48993703704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45956.48993703704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45956.48993703704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45956.48993703704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45956.48993703704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45956.48993703704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45956.48993703704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45956.48993703704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45956.48993703704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45956.48993703704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45956.48993703704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45956.48993703704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45956.48993703704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45956.48993703704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45956.48993703704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45956.48993703704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45956.48993703704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45956.48993703704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45956.48993703704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45956.48993703704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45956.48993703704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45956.48993703704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45956.48993703704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45956.48993703704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45956.48993703704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45956.48993703704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45956.48993703704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45956.48993703704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45956.48993703704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45956.48993703704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45956.48993703704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45956.48993703704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45956.48993703704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45956.48993703704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45956.48993703704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45956.48993703704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45956.48993703704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45956.48993703704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45956.48993703704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45956.48993703704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45956.48993703704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45956.48993703704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45956.48993703704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45956.48993703704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45956.48993703704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45956.48993703704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45956.48993703704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45956.48993703704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45956.48993703704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45956.48993703704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45956.48993703704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45956.48993703704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45956.48993703704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45956.48993703704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45956.48993703704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45956.48993703704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45956.48993703704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45956.48993703704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45956.48993703704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45956.48993703704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45956.48993703704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45956.48993703704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45956.48993703704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45956.48993703704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45956.48993703704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45956.48993703704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45956.48993703704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45956.48993703704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45956.48993703704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45956.48993703704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45956.48993703704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45956.48993703704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45956.48993703704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45956.48993703704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45956.48993703704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45956.48993703704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45956.48993703704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45956.48993703704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45956.48993703704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45956.48993703704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45956.48993703704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45956.48993703704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45956.48993703704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45956.48993703704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45956.48993703704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45956.48993703704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45956.48993703704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45956.48993703704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45956.48993703704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45956.48993703704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45956.48993703704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45956.48993703704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45956.48993703704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45956.48993703704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45956.48993703704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45956.48993703704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45956.48993703704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45956.48993703704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45956.48993703704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45956.48993703704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45956.48993703704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45956.48993703704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45956.48993703704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45956.48993703704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45956.48993703704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45956.48993703704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45956.48993703704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45956.48993703704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45956.48993703704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45956.48993703704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45956.48993703704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45956.48993703704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45956.48993703704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45956.48993703704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45956.48993703704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45956.48993703704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45956.48993703704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45956.48993703704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45956.48993703704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45956.48993703704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45956.48993703704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45956.48993703704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45956.48993703704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45956.48993703704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45956.48993703704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45956.48993703704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45956.48993703704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45956.48993703704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45956.48993703704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45956.48993703704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45956.48993703704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45956.48993703704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45956.48993703704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45956.48993703704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45956.48993703704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45956.48993703704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45956.48993703704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45956.48993703704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45956.48993703704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45956.48993703704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45956.48993703704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45956.48993703704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45956.48993703704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45956.48993703704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45956.48993703704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45956.48993703704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45956.48993703704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45956.48993703704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45956.48993703704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45956.48993703704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45956.48993703704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45956.48993703704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45956.48993703704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45956.48993703704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45956.48993703704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45956.48993703704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45956.48993703704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45956.48993703704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45956.48993703704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45956.48993703704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45956.48993703704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45956.48993703704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45956.48993703704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45956.48993703704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45956.48993703704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45956.48993703704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45956.48993703704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45956.48993703704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45956.48993703704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45956.48993703704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45956.48993703704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45956.48993703704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45956.48993703704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45956.48993703704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45956.48993703704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45956.48993703704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45956.48993703704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45956.48993703704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45956.48993703704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45956.48993703704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45956.48993703704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45956.48993703704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45956.48993703704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45956.48993703704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45956.48993703704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45956.48993703704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45956.48993703704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45956.48993703704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45956.48993703704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45956.48993703704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45956.48993703704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45956.48993703704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45956.48993703704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45956.48993703704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45956.48993703704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45956.48993703704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45956.48993703704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45956.48993703704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45956.48993703704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45956.48993703704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45956.48993703704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45956.48993703704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45956.48993703704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45956.48993703704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45956.48993703704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45956.48993703704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45956.48993703704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45956.48993703704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45956.48993703704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45956.48993703704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45956.48993703704</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0.385527199068747</v>
      </c>
      <c r="H2" s="107">
        <v>45956.092986111114</v>
      </c>
      <c r="I2" s="103" t="str">
        <f>IFERROR(VLOOKUP(D2,DB!A:F,6,0),"")</f>
        <v>Generator-SG</v>
      </c>
      <c r="J2" s="102" t="str">
        <f>IFERROR(VLOOKUP(D2,DB!A:G,7,0),"")</f>
        <v>Vandalized</v>
      </c>
      <c r="K2" s="108" t="s">
        <v>39107</v>
      </c>
      <c r="L2" s="109" t="str">
        <f>IFERROR(VLOOKUP(D2,DB!A:I,9,0),"")</f>
        <v>Latis</v>
      </c>
    </row>
    <row r="3" spans="1:16383" ht="31.5" customHeight="1">
      <c r="A3" s="104" t="s">
        <v>39108</v>
      </c>
      <c r="B3" s="103" t="str">
        <f>IFERROR(VLOOKUP(D3,DB!A:K,11,0),"")</f>
        <v>R6</v>
      </c>
      <c r="C3" s="105">
        <v>2</v>
      </c>
      <c r="D3" s="103" t="s">
        <v>33604</v>
      </c>
      <c r="E3" s="106"/>
      <c r="F3" s="107"/>
      <c r="G3" s="77">
        <f ca="1">IFERROR(NOW()-F3,"-")</f>
        <v>45956.48993703704</v>
      </c>
      <c r="H3" s="107">
        <v>45956.430231481485</v>
      </c>
      <c r="I3" s="103" t="str">
        <f>IFERROR(VLOOKUP(D3,DB!A:F,6,0),"")</f>
        <v>SCECO</v>
      </c>
      <c r="J3" s="102" t="str">
        <f>IFERROR(VLOOKUP(D3,DB!A:G,7,0),"")</f>
        <v>Dead</v>
      </c>
      <c r="K3" s="108" t="s">
        <v>39109</v>
      </c>
      <c r="L3" s="109" t="str">
        <f>IFERROR(VLOOKUP(D3,DB!A:I,9,0),"")</f>
        <v>Latis</v>
      </c>
    </row>
    <row r="4" spans="1:16383" ht="31.5" customHeight="1">
      <c r="A4" s="104"/>
      <c r="B4" s="103" t="str">
        <f>IFERROR(VLOOKUP(D4,DB!A:K,11,0),"")</f>
        <v/>
      </c>
      <c r="C4" s="105"/>
      <c r="D4" s="103"/>
      <c r="E4" s="106"/>
      <c r="F4" s="107"/>
      <c r="G4" s="77">
        <f ca="1">IFERROR(NOW()-F4,"-")</f>
        <v>45956.48993703704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45956.48993703704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45956.48993703704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45956.48993703704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45956.48993703704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45956.48993703704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45956.48993703704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45956.48993703704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45956.48993703704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45956.48993703704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45956.48993703704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45956.48993703704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45956.48993703704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45956.48993703704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45956.48993703704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45956.48993703704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45956.48993703704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45956.48993703704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45956.48993703704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45956.48993703704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45956.48993703704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45956.48993703704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45956.48993703704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45956.48993703704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45956.48993703704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45956.48993703704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45956.48993703704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45956.48993703704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45956.48993703704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45956.48993703704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45956.48993703704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45956.48993703704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45956.48993703704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45956.48993703704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45956.48993703704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45956.48993703704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45956.48993703704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45956.48993703704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45956.48993703704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45956.48993703704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45956.48993703704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45956.48993703704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45956.48993703704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45956.48993703704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45956.48993703704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45956.48993703704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45956.48993703704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45956.48993703704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45956.48993703704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45956.48993703704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45956.48993703704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45956.48993703704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45956.48993703704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45956.48993703704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45956.48993703704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45956.48993703704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45956.48993703704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45956.48993703704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45956.48993703704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45956.48993703704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45956.48993703704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45956.48993703704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45956.48993703704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45956.48993703704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45956.48993703704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45956.48993703704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45956.48993703704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45956.48993703704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45956.48993703704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45956.48993703704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45956.48993703704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45956.48993703704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45956.48993703704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45956.48993703704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45956.48993703704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45956.48993703704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45956.48993703704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45956.48993703704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45956.48993703704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45956.48993703704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45956.48993703704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45956.48993703704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45956.48993703704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45956.48993703704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45956.48993703704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45956.48993703704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45956.48993703704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45956.48993703704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45956.48993703704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45956.48993703704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45956.48993703704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45956.48993703704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45956.48993703704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45956.48993703704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45956.48993703704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45956.48993703704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45956.48993703704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45956.48993703704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45956.48993703704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45956.48993703704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45956.48993703704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45956.48993703704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45956.48993703704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45956.48993703704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45956.48993703704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45956.48993703704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45956.48993703704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45956.48993703704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45956.48993703704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45956.48993703704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45956.48993703704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45956.48993703704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45956.48993703704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45956.48993703704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45956.48993703704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45956.48993703704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45956.48993703704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45956.48993703704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45956.48993703704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45956.48993703704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45956.48993703704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45956.48993703704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45956.48993703704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45956.48993703704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45956.48993703704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45956.48993703704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45956.48993703704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45956.48993703704</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2025-10-26T08:48:03Z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