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98" documentId="120_S{2AC9BD13-BADA-5192-A53E-5A8FF88502F6}" xr6:coauthVersionLast="47" xr6:coauthVersionMax="47" xr10:uidLastSave="{84AB67C1-24D9-43DC-9FD6-9DEBCB60DD0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<sst xmlns="http://schemas.openxmlformats.org/spreadsheetml/2006/main" count="180283" uniqueCount="39129">
  <si>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</si>
  <si>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</si>
  <si>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</si>
  <si>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</si>
  <si>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</si>
  <si>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</si>
  <si>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</si>
  <si>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</si>
  <si>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</si>
  <si>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</si>
  <si>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</si>
  <si>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</si>
  <si>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</si>
  <si>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</si>
  <si>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</si>
  <si>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</si>
  <si>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</si>
  <si>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</si>
  <si>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</si>
  <si>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</si>
  <si>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</si>
  <si>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</si>
  <si>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</si>
  <si>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</si>
  <si>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</si>
  <si>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</si>
  <si>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</si>
  <si>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</si>
  <si>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</si>
  <si>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</si>
  <si>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</si>
  <si>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</si>
  <si>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</si>
  <si>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</si>
  <si>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</si>
  <si>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</si>
  <si>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</si>
  <si>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</si>
  <si>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</si>
  <si>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</si>
  <si>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</si>
  <si>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</si>
  <si>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</si>
  <si>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</si>
  <si>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</si>
  <si>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</si>
  <si>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</si>
  <si>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</si>
  <si>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</si>
  <si>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</si>
  <si>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</si>
  <si>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</si>
  <si>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</si>
  <si>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</si>
  <si>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</si>
  <si>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</si>
  <si>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</si>
  <si>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</si>
  <si>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</si>
  <si>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</si>
  <si>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</si>
  <si>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</si>
  <si>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</si>
  <si>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</si>
  <si>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</si>
  <si>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</si>
  <si>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</si>
  <si>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</si>
  <si>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</si>
  <si>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</si>
  <si>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</si>
  <si>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</si>
  <si>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</si>
  <si>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</si>
  <si>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</si>
  <si>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</si>
  <si>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</si>
  <si>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</si>
  <si>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</si>
  <si>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</si>
  <si>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</si>
  <si>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</si>
  <si>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</si>
  <si>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</si>
  <si>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</si>
  <si>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</si>
  <si>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</si>
  <si>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</si>
  <si>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</si>
  <si>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</si>
  <si>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</si>
  <si>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</si>
  <si>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</si>
  <si>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</si>
  <si>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</si>
  <si>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</si>
  <si>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</si>
  <si>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</si>
  <si>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</si>
  <si>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</si>
  <si>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</si>
  <si>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</si>
  <si>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</si>
  <si>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</si>
  <si>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</si>
  <si>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</si>
  <si>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</si>
  <si>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</si>
  <si>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</si>
  <si>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</si>
  <si>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</si>
  <si>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</si>
  <si>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</si>
  <si>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</si>
  <si>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</si>
  <si>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</si>
  <si>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</si>
  <si>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</si>
  <si>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</si>
  <si>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</si>
  <si>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</si>
  <si>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</si>
  <si>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</si>
  <si>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</si>
  <si>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</si>
  <si>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</si>
  <si>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</si>
  <si>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</si>
  <si>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</si>
  <si>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</si>
  <si>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</si>
  <si>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</si>
  <si>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</si>
  <si>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</si>
  <si>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</si>
  <si>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</si>
  <si>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</si>
  <si>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</si>
  <si>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</si>
  <si>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</si>
  <si>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</si>
  <si>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</si>
  <si>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</si>
  <si>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</si>
  <si>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</si>
  <si>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</si>
  <si>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</si>
  <si>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</si>
  <si>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</si>
  <si>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</si>
  <si>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</si>
  <si>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</si>
  <si>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</si>
  <si>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</si>
  <si>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</si>
  <si>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</si>
  <si>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</si>
  <si>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</si>
  <si>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</si>
  <si>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</si>
  <si>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</si>
  <si>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</si>
  <si>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</si>
  <si>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</si>
  <si>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</si>
  <si>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</si>
  <si>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</si>
  <si>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</si>
  <si>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</si>
  <si>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</si>
  <si>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</si>
  <si>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</si>
  <si>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</si>
  <si>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</si>
  <si>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</si>
  <si>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</si>
  <si>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</si>
  <si>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</si>
  <si>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</si>
  <si>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</si>
  <si>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</si>
  <si>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</si>
  <si>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</si>
  <si>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</si>
  <si>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</si>
  <si>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</si>
  <si>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</si>
  <si>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</si>
  <si>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</si>
  <si>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</si>
  <si>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</si>
  <si>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</si>
  <si>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</si>
  <si>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</si>
  <si>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</si>
  <si>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</si>
  <si>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</si>
  <si>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</si>
  <si>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</si>
  <si>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</si>
  <si>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</si>
  <si>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</si>
  <si>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</si>
  <si>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</si>
  <si>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</si>
  <si>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</si>
  <si>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</si>
  <si>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</si>
  <si>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</si>
  <si>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</si>
  <si>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</si>
  <si>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</si>
  <si>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</si>
  <si>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</si>
  <si>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</si>
  <si>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</si>
  <si>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</si>
  <si>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</si>
  <si>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</si>
  <si>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</si>
  <si>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</si>
  <si>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</si>
  <si>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</si>
  <si>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</si>
  <si>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</si>
  <si>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</si>
  <si>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</si>
  <si>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</si>
  <si>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</si>
  <si>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</si>
  <si>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</si>
  <si>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</si>
  <si>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</si>
  <si>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</si>
  <si>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</si>
  <si>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</si>
  <si>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</si>
  <si>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</si>
  <si>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</si>
  <si>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</si>
  <si>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</si>
  <si>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</si>
  <si>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</si>
  <si>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</si>
  <si>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</si>
  <si>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</si>
  <si>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</si>
  <si>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</si>
  <si>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</si>
  <si>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</si>
  <si>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</si>
  <si>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</si>
  <si>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</si>
  <si>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</si>
  <si>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</si>
  <si>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</si>
  <si>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</si>
  <si>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</si>
  <si>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</si>
  <si>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</si>
  <si>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</si>
  <si>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</si>
  <si>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</si>
  <si>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</si>
  <si>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</si>
  <si>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</si>
  <si>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</si>
  <si>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</si>
  <si>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</si>
  <si>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</si>
  <si>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</si>
  <si>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</si>
  <si>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</si>
  <si>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</si>
  <si>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</si>
  <si>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</si>
  <si>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</si>
  <si>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</si>
  <si>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</si>
  <si>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</si>
  <si>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</si>
  <si>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</si>
  <si>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</si>
  <si>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</si>
  <si>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</si>
  <si>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</si>
  <si>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</si>
  <si>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</si>
  <si>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</si>
  <si>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</si>
  <si>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</si>
  <si>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</si>
  <si>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</si>
  <si>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</si>
  <si>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</si>
  <si>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</si>
  <si>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</si>
  <si>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</si>
  <si>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</si>
  <si>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</si>
  <si>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</si>
  <si>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</si>
  <si>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</si>
  <si>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</si>
  <si>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</si>
  <si>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</si>
  <si>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</si>
  <si>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</si>
  <si>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</si>
  <si>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</si>
  <si>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</si>
  <si>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</si>
  <si>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</si>
  <si>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</si>
  <si>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</si>
  <si>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</si>
  <si>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</si>
  <si>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</si>
  <si>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</si>
  <si>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</si>
  <si>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</si>
  <si>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</si>
  <si>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</si>
  <si>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</si>
  <si>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</si>
  <si>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</si>
  <si>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</si>
  <si>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</si>
  <si>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</si>
  <si>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</si>
  <si>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</si>
  <si>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</si>
  <si>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</si>
  <si>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</si>
  <si>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</si>
  <si>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</si>
  <si>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</si>
  <si>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</si>
  <si>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</si>
  <si>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</si>
  <si>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</si>
  <si>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</si>
  <si>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</si>
  <si>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</si>
  <si>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</si>
  <si>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</si>
  <si>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</si>
  <si>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</si>
  <si>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</si>
  <si>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</si>
  <si>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</si>
  <si>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</si>
  <si>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</si>
  <si>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</si>
  <si>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</si>
  <si>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</si>
  <si>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</si>
  <si>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</si>
  <si>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</si>
  <si>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</si>
  <si>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</si>
  <si>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</si>
  <si>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</si>
  <si>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</si>
  <si>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</si>
  <si>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</si>
  <si>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</si>
  <si>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</si>
  <si>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</si>
  <si>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</si>
  <si>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</si>
  <si>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</si>
  <si>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</si>
  <si>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</si>
  <si>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</si>
  <si>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</si>
  <si>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</si>
  <si>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</si>
  <si>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</si>
  <si>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</si>
  <si>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</si>
  <si>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</si>
  <si>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</si>
  <si>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</si>
  <si>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</si>
  <si>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</si>
  <si>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</si>
  <si>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</si>
  <si>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</si>
  <si>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</si>
  <si>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</si>
  <si>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</si>
  <si>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</si>
  <si>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</si>
  <si>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</si>
  <si>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</si>
  <si>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</si>
  <si>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</si>
  <si>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</si>
  <si>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</si>
  <si>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</si>
  <si>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</si>
  <si>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</si>
  <si>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</si>
  <si>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</si>
  <si>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</si>
  <si>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</si>
  <si>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</si>
  <si>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</si>
  <si>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</si>
  <si>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</si>
  <si>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</si>
  <si>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</si>
  <si>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</si>
  <si>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</si>
  <si>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</si>
  <si>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</si>
  <si>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</si>
  <si>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</si>
  <si>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</si>
  <si>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</si>
  <si>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</si>
  <si>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</si>
  <si>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</si>
  <si>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</si>
  <si>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</si>
  <si>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</si>
  <si>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</si>
  <si>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</si>
  <si>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</si>
  <si>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</si>
  <si>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</si>
  <si>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</si>
  <si>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</si>
  <si>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</si>
  <si>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</si>
  <si>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</si>
  <si>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</si>
  <si>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</si>
  <si>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</si>
  <si>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</si>
  <si>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</si>
  <si>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</si>
  <si>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</si>
  <si>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</si>
  <si>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</si>
  <si>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</si>
  <si>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</si>
  <si>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</si>
  <si>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</si>
  <si>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</si>
  <si>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</si>
  <si>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</si>
  <si>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</si>
  <si>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</si>
  <si>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</si>
  <si>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</si>
  <si>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</si>
  <si>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</si>
  <si>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</si>
  <si>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</si>
  <si>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</si>
  <si>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</si>
  <si>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</si>
  <si>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</si>
  <si>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</si>
  <si>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</si>
  <si>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</si>
  <si>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</si>
  <si>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</si>
  <si>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</si>
  <si>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</si>
  <si>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</si>
  <si>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</si>
  <si>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</si>
  <si>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</si>
  <si>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</si>
  <si>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</si>
  <si>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</si>
  <si>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</si>
  <si>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</si>
  <si>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</si>
  <si>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</si>
  <si>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</si>
  <si>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</si>
  <si>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</si>
  <si>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</si>
  <si>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</si>
  <si>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</si>
  <si>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</si>
  <si>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</si>
  <si>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</si>
  <si>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</si>
  <si>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</si>
  <si>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</si>
  <si>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</si>
  <si>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</si>
  <si>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</si>
  <si>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</si>
  <si>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</si>
  <si>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</si>
  <si>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</si>
  <si>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</si>
  <si>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</si>
  <si>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</si>
  <si>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</si>
  <si>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</si>
  <si>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</si>
  <si>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</si>
  <si>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</si>
  <si>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</si>
  <si>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</si>
  <si>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</si>
  <si>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</si>
  <si>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</si>
  <si>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</si>
  <si>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</si>
  <si>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</si>
  <si>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</si>
  <si>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</si>
  <si>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</si>
  <si>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</si>
  <si>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</si>
  <si>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</si>
  <si>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</si>
  <si>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</si>
  <si>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</si>
  <si>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</si>
  <si>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</si>
  <si>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</si>
  <si>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</si>
  <si>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</si>
  <si>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</si>
  <si>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</si>
  <si>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</si>
  <si>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</si>
  <si>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</si>
  <si>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</si>
  <si>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</si>
  <si>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</si>
  <si>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</si>
  <si>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</si>
  <si>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</si>
  <si>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</si>
  <si>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</si>
  <si>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</si>
  <si>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</si>
  <si>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</si>
  <si>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</si>
  <si>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</si>
  <si>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</si>
  <si>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</si>
  <si>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</si>
  <si>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</si>
  <si>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</si>
  <si>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</si>
  <si>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</si>
  <si>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</si>
  <si>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</si>
  <si>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</si>
  <si>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</si>
  <si>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</si>
  <si>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</si>
  <si>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</si>
  <si>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</si>
  <si>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</si>
  <si>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</si>
  <si>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</si>
  <si>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</si>
  <si>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</si>
  <si>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</si>
  <si>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</si>
  <si>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</si>
  <si>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</si>
  <si>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</si>
  <si>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</si>
  <si>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</si>
  <si>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</si>
  <si>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</si>
  <si>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</si>
  <si>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</si>
  <si>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</si>
  <si>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</si>
  <si>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</si>
  <si>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</si>
  <si>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</si>
  <si>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</si>
  <si>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</si>
  <si>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</si>
  <si>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</si>
  <si>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</si>
  <si>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</si>
  <si>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</si>
  <si>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</si>
  <si>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</si>
  <si>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</si>
  <si>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</si>
  <si>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</si>
  <si>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</si>
  <si>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</si>
  <si>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</si>
  <si>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</si>
  <si>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</si>
  <si>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</si>
  <si>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</si>
  <si>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</si>
  <si>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</si>
  <si>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</si>
  <si>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</si>
  <si>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</si>
  <si>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</si>
  <si>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</si>
  <si>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</si>
  <si>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</si>
  <si>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</si>
  <si>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</si>
  <si>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</si>
  <si>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</si>
  <si>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</si>
  <si>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</si>
  <si>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</si>
  <si>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</si>
  <si>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</si>
  <si>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</si>
  <si>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</si>
  <si>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</si>
  <si>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</si>
  <si>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</si>
  <si>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</si>
  <si>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</si>
  <si>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</si>
  <si>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</si>
  <si>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</si>
  <si>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</si>
  <si>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</si>
  <si>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</si>
  <si>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</si>
  <si>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</si>
  <si>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</si>
  <si>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</si>
  <si>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</si>
  <si>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</si>
  <si>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</si>
  <si>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</si>
  <si>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</si>
  <si>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</si>
  <si>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</si>
  <si>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</si>
  <si>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</si>
  <si>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</si>
  <si>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</si>
  <si>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</si>
  <si>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</si>
  <si>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</si>
  <si>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</si>
  <si>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</si>
  <si>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</si>
  <si>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</si>
  <si>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</si>
  <si>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</si>
  <si>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</si>
  <si>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</si>
  <si>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</si>
  <si>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</si>
  <si>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</si>
  <si>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</si>
  <si>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</si>
  <si>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</si>
  <si>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</si>
  <si>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</si>
  <si>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</si>
  <si>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</si>
  <si>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</si>
  <si>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</si>
  <si>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</si>
  <si>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</si>
  <si>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</si>
  <si>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</si>
  <si>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</si>
  <si>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</si>
  <si>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</si>
  <si>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</si>
  <si>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</si>
  <si>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</si>
  <si>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</si>
  <si>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</si>
  <si>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</si>
  <si>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</si>
  <si>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</si>
  <si>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</si>
  <si>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</si>
  <si>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</si>
  <si>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</si>
  <si>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</si>
  <si>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</si>
  <si>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</si>
  <si>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</si>
  <si>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</si>
  <si>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</si>
  <si>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</si>
  <si>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</si>
  <si>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</si>
  <si>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</si>
  <si>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</si>
  <si>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</si>
  <si>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</si>
  <si>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</si>
  <si>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</si>
  <si>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</si>
  <si>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</si>
  <si>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</si>
  <si>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</si>
  <si>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</si>
  <si>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</si>
  <si>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</si>
  <si>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</si>
  <si>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</si>
  <si>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</si>
  <si>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</si>
  <si>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</si>
  <si>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</si>
  <si>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</si>
  <si>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</si>
  <si>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</si>
  <si>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</si>
  <si>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</si>
  <si>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</si>
  <si>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</si>
  <si>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</si>
  <si>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</si>
  <si>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</si>
  <si>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</si>
  <si>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</si>
  <si>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</si>
  <si>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</si>
  <si>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</si>
  <si>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</si>
  <si>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</si>
  <si>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</si>
  <si>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</si>
  <si>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</si>
  <si>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</si>
  <si>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</si>
  <si>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</si>
  <si>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</si>
  <si>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</si>
  <si>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</si>
  <si>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</si>
  <si>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</si>
  <si>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</si>
  <si>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</si>
  <si>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</si>
  <si>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</si>
  <si>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</si>
  <si>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</si>
  <si>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</si>
  <si>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</si>
  <si>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</si>
  <si>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</si>
  <si>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</si>
  <si>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</si>
  <si>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</si>
  <si>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</si>
  <si>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</si>
  <si>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</si>
  <si>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</si>
  <si>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</si>
  <si>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</si>
  <si>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</si>
  <si>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</si>
  <si>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</si>
  <si>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</si>
  <si>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</si>
  <si>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</si>
  <si>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</si>
  <si>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</si>
  <si>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</si>
  <si>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</si>
  <si>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</si>
  <si>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</si>
  <si>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</si>
  <si>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</si>
  <si>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</si>
  <si>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</si>
  <si>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</si>
  <si>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</si>
  <si>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</si>
  <si>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</si>
  <si>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</si>
  <si>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</si>
  <si>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</si>
  <si>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</si>
  <si>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</si>
  <si>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</si>
  <si>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</si>
  <si>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</si>
  <si>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</si>
  <si>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</si>
  <si>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</si>
  <si>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</si>
  <si>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</si>
  <si>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</si>
  <si>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</si>
  <si>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</si>
  <si>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</si>
  <si>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</si>
  <si>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</si>
  <si>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</si>
  <si>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</si>
  <si>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</si>
  <si>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</si>
  <si>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</si>
  <si>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</si>
  <si>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</si>
  <si>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</si>
  <si>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</si>
  <si>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</si>
  <si>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</si>
  <si>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</si>
  <si>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</si>
  <si>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</si>
  <si>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</si>
  <si>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</si>
  <si>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</si>
  <si>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</si>
  <si>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</si>
  <si>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</si>
  <si>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</si>
  <si>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</si>
  <si>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</si>
  <si>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</si>
  <si>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</si>
  <si>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</si>
  <si>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</si>
  <si>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</si>
  <si>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</si>
  <si>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</si>
  <si>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</si>
  <si>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</si>
  <si>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</si>
  <si>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</si>
  <si>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</si>
  <si>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</si>
  <si>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</si>
  <si>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</si>
  <si>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</si>
  <si>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</si>
  <si>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</si>
  <si>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</si>
  <si>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</si>
  <si>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</si>
  <si>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</si>
  <si>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</si>
  <si>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</si>
  <si>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</si>
  <si>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</si>
  <si>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</si>
  <si>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</si>
  <si>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</si>
  <si>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</si>
  <si>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</si>
  <si>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</si>
  <si>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</si>
  <si>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</si>
  <si>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</si>
  <si>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</si>
  <si>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</si>
  <si>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</si>
  <si>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</si>
  <si>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</si>
  <si>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</si>
  <si>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</si>
  <si>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</si>
  <si>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</si>
  <si>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</si>
  <si>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</si>
  <si>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</si>
  <si>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</si>
  <si>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</si>
  <si>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</si>
  <si>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</si>
  <si>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</si>
  <si>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</si>
  <si>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</si>
  <si>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</si>
  <si>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</si>
  <si>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</si>
  <si>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</si>
  <si>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</si>
  <si>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</si>
  <si>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</si>
  <si>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</si>
  <si>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</si>
  <si>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</si>
  <si>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</si>
  <si>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</si>
  <si>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</si>
  <si>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</si>
  <si>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</si>
  <si>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</si>
  <si>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</si>
  <si>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</si>
  <si>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</si>
  <si>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</si>
  <si>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</si>
  <si>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</si>
  <si>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</si>
  <si>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</si>
  <si>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</si>
  <si>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</si>
  <si>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</si>
  <si>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</si>
  <si>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</si>
  <si>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</si>
  <si>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</si>
  <si>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</si>
  <si>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</si>
  <si>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</si>
  <si>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</si>
  <si>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</si>
  <si>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</si>
  <si>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</si>
  <si>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</si>
  <si>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</si>
  <si>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</si>
  <si>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</si>
  <si>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</si>
  <si>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</si>
  <si>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</si>
  <si>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</si>
  <si>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</si>
  <si>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</si>
  <si>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</si>
  <si>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</si>
  <si>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</si>
  <si>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</si>
  <si>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</si>
  <si>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</si>
  <si>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</si>
  <si>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</si>
  <si>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</si>
  <si>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</si>
  <si>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</si>
  <si>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</si>
  <si>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</si>
  <si>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</si>
  <si>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</si>
  <si>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</si>
  <si>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</si>
  <si>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</si>
  <si>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</si>
  <si>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</si>
  <si>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</si>
  <si>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</si>
  <si>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</si>
  <si>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</si>
  <si>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</si>
  <si>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</si>
  <si>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</si>
  <si>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</si>
  <si>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</si>
  <si>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</si>
  <si>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</si>
  <si>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</si>
  <si>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</si>
  <si>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</si>
  <si>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</si>
  <si>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</si>
  <si>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</si>
  <si>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</si>
  <si>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</si>
  <si>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</si>
  <si>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</si>
  <si>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</si>
  <si>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</si>
  <si>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</si>
  <si>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</si>
  <si>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</si>
  <si>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</si>
  <si>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</si>
  <si>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</si>
  <si>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</si>
  <si>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</si>
  <si>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</si>
  <si>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</si>
  <si>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</si>
  <si>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</si>
  <si>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</si>
  <si>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</si>
  <si>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</si>
  <si>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</si>
  <si>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</si>
  <si>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</si>
  <si>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</si>
  <si>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</si>
  <si>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</si>
  <si>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</si>
  <si>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</si>
  <si>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</si>
  <si>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</si>
  <si>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</si>
  <si>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</si>
  <si>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</si>
  <si>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</si>
  <si>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</si>
  <si>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</si>
  <si>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</si>
  <si>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</si>
  <si>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</si>
  <si>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</si>
  <si>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</si>
  <si>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</si>
  <si>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</si>
  <si>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</si>
  <si>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</si>
  <si>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</si>
  <si>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</si>
  <si>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</si>
  <si>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</si>
  <si>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</si>
  <si>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</si>
  <si>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</si>
  <si>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</si>
  <si>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</si>
  <si>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</si>
  <si>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</si>
  <si>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</si>
  <si>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</si>
  <si>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</si>
  <si>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</si>
  <si>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</si>
  <si>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</si>
  <si>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</si>
  <si>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</si>
  <si>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</si>
  <si>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</si>
  <si>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</si>
  <si>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</si>
  <si>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</si>
  <si>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</si>
  <si>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</si>
  <si>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</si>
  <si>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</si>
  <si>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</si>
  <si>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</si>
  <si>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</si>
  <si>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</si>
  <si>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</si>
  <si>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</si>
  <si>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</si>
  <si>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</si>
  <si>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</si>
  <si>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</si>
  <si>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</si>
  <si>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</si>
  <si>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</si>
  <si>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</si>
  <si>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</si>
  <si>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</si>
  <si>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</si>
  <si>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</si>
  <si>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</si>
  <si>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</si>
  <si>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</si>
  <si>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</si>
  <si>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</si>
  <si>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</si>
  <si>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</si>
  <si>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</si>
  <si>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</si>
  <si>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</si>
  <si>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</si>
  <si>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</si>
  <si>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</si>
  <si>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</si>
  <si>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</si>
  <si>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</si>
  <si>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</si>
  <si>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</si>
  <si>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</si>
  <si>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</si>
  <si>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</si>
  <si>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</si>
  <si>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</si>
  <si>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</si>
  <si>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</si>
  <si>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</si>
  <si>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</si>
  <si>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</si>
  <si>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</si>
  <si>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</si>
  <si>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</si>
  <si>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</si>
  <si>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</si>
  <si>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</si>
  <si>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</si>
  <si>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</si>
  <si>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</si>
  <si>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</si>
  <si>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</si>
  <si>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</si>
  <si>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</si>
  <si>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</si>
  <si>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</si>
  <si>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</si>
  <si>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</si>
  <si>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</si>
  <si>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</si>
  <si>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</si>
  <si>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</si>
  <si>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</si>
  <si>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</si>
  <si>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</si>
  <si>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</si>
  <si>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</si>
  <si>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</si>
  <si>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</si>
  <si>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</si>
  <si>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</si>
  <si>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</si>
  <si>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</si>
  <si>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</si>
  <si>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</si>
  <si>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</si>
  <si>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</si>
  <si>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</si>
  <si>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</si>
  <si>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</si>
  <si>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</si>
  <si>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</si>
  <si>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</si>
  <si>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</si>
  <si>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</si>
  <si>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</si>
  <si>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</si>
  <si>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</si>
  <si>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</si>
  <si>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</si>
  <si>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</si>
  <si>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</si>
  <si>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</si>
  <si>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</si>
  <si>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</si>
  <si>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</si>
  <si>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</si>
  <si>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</si>
  <si>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</si>
  <si>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</si>
  <si>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</si>
  <si>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</si>
  <si>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</si>
  <si>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</si>
  <si>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</si>
  <si>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</si>
  <si>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</si>
  <si>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</si>
  <si>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</si>
  <si>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</si>
  <si>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</si>
  <si>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</si>
  <si>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</si>
  <si>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</si>
  <si>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</si>
  <si>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</si>
  <si>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</si>
  <si>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</si>
  <si>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</si>
  <si>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</si>
  <si>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</si>
  <si>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</si>
  <si>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</si>
  <si>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</si>
  <si>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</si>
  <si>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</si>
  <si>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</si>
  <si>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</si>
  <si>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</si>
  <si>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</si>
  <si>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</si>
  <si>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</si>
  <si>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</si>
  <si>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</si>
  <si>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</si>
  <si>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</si>
  <si>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</si>
  <si>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</si>
  <si>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</si>
  <si>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</si>
  <si>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</si>
  <si>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</si>
  <si>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</si>
  <si>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</si>
  <si>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</si>
  <si>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</si>
  <si>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</si>
  <si>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</si>
  <si>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</si>
  <si>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</si>
  <si>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</si>
  <si>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</si>
  <si>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</si>
  <si>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</si>
  <si>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</si>
  <si>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</si>
  <si>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</si>
  <si>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</si>
  <si>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</si>
  <si>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</si>
  <si>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</si>
  <si>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</si>
  <si>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</si>
  <si>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</si>
  <si>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</si>
  <si>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</si>
  <si>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</si>
  <si>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</si>
  <si>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</si>
  <si>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</si>
  <si>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</si>
  <si>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</si>
  <si>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</si>
  <si>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</si>
  <si>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</si>
  <si>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</si>
  <si>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</si>
  <si>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</si>
  <si>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</si>
  <si>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</si>
  <si>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</si>
  <si>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</si>
  <si>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</si>
  <si>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</si>
  <si>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</si>
  <si>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</si>
  <si>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</si>
  <si>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</si>
  <si>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</si>
  <si>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</si>
  <si>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</si>
  <si>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</si>
  <si>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</si>
  <si>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</si>
  <si>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</si>
  <si>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</si>
  <si>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</si>
  <si>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</si>
  <si>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</si>
  <si>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</si>
  <si>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</si>
  <si>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</si>
  <si>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</si>
  <si>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</si>
  <si>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</si>
  <si>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</si>
  <si>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</si>
  <si>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</si>
  <si>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</si>
  <si>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</si>
  <si>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</si>
  <si>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</si>
  <si>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</si>
  <si>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</si>
  <si>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</si>
  <si>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</si>
  <si>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</si>
  <si>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</si>
  <si>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</si>
  <si>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</si>
  <si>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</si>
  <si>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</si>
  <si>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</si>
  <si>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</si>
  <si>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</si>
  <si>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</si>
  <si>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</si>
  <si>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</si>
  <si>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</si>
  <si>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</si>
  <si>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</si>
  <si>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</si>
  <si>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</si>
  <si>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</si>
  <si>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</si>
  <si>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</si>
  <si>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</si>
  <si>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</si>
  <si>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</si>
  <si>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</si>
  <si>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</si>
  <si>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</si>
  <si>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</si>
  <si>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</si>
  <si>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</si>
  <si>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</si>
  <si>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</si>
  <si>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</si>
  <si>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</si>
  <si>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</si>
  <si>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</si>
  <si>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</si>
  <si>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</si>
  <si>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</si>
  <si>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</si>
  <si>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</si>
  <si>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</si>
  <si>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</si>
  <si>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</si>
  <si>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</si>
  <si>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</si>
  <si>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</si>
  <si>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</si>
  <si>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</si>
  <si>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</si>
  <si>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</si>
  <si>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</si>
  <si>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</si>
  <si>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</si>
  <si>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</si>
  <si>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</si>
  <si>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</si>
  <si>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</si>
  <si>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</si>
  <si>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</si>
  <si>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</si>
  <si>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</si>
  <si>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</si>
  <si>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</si>
  <si>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</si>
  <si>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</si>
  <si>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</si>
  <si>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</si>
  <si>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</si>
  <si>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</si>
  <si>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</si>
  <si>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</si>
  <si>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</si>
  <si>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</si>
  <si>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</si>
  <si>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</si>
  <si>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</si>
  <si>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</si>
  <si>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</si>
  <si>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</si>
  <si>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</si>
  <si>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</si>
  <si>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</si>
  <si>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</si>
  <si>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</si>
  <si>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</si>
  <si>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</si>
  <si>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</si>
  <si>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</si>
  <si>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</si>
  <si>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</si>
  <si>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</si>
  <si>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</si>
  <si>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</si>
  <si>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</si>
  <si>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</si>
  <si>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</si>
  <si>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</si>
  <si>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</si>
  <si>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</si>
  <si>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</si>
  <si>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</si>
  <si>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</si>
  <si>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</si>
  <si>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</si>
  <si>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</si>
  <si>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</si>
  <si>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</si>
  <si>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</si>
  <si>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</si>
  <si>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</si>
  <si>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</si>
  <si>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</si>
  <si>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</si>
  <si>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</si>
  <si>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</si>
  <si>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</si>
  <si>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</si>
  <si>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</si>
  <si>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</si>
  <si>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</si>
  <si>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</si>
  <si>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</si>
  <si>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</si>
  <si>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</si>
  <si>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</si>
  <si>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</si>
  <si>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</si>
  <si>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</si>
  <si>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</si>
  <si>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</si>
  <si>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</si>
  <si>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</si>
  <si>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</si>
  <si>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</si>
  <si>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</si>
  <si>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</si>
  <si>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</si>
  <si>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</si>
  <si>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</si>
  <si>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</si>
  <si>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</si>
  <si>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</si>
  <si>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</si>
  <si>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</si>
  <si>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</si>
  <si>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</si>
  <si>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</si>
  <si>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</si>
  <si>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</si>
  <si>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</si>
  <si>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</si>
  <si>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</si>
  <si>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</si>
  <si>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</si>
  <si>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</si>
  <si>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</si>
  <si>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</si>
  <si>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</si>
  <si>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</si>
  <si>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</si>
  <si>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</si>
  <si>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</si>
  <si>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</si>
  <si>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</si>
  <si>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</si>
  <si>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</si>
  <si>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</si>
  <si>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</si>
  <si>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</si>
  <si>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</si>
  <si>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</si>
  <si>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</si>
  <si>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</si>
  <si>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</si>
  <si>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</si>
  <si>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</si>
  <si>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</si>
  <si>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</si>
  <si>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</si>
  <si>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</si>
  <si>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</si>
  <si>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</si>
  <si>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</si>
  <si>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</si>
  <si>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</si>
  <si>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</si>
  <si>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</si>
  <si>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</si>
  <si>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</si>
  <si>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</si>
  <si>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</si>
  <si>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</si>
  <si>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</si>
  <si>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</si>
  <si>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</si>
  <si>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</si>
  <si>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</si>
  <si>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</si>
  <si>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</si>
  <si>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</si>
  <si>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</si>
  <si>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</si>
  <si>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</si>
  <si>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</si>
  <si>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</si>
  <si>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</si>
  <si>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</si>
  <si>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</si>
  <si>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</si>
  <si>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</si>
  <si>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</si>
  <si>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</si>
  <si>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</si>
  <si>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</si>
  <si>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</si>
  <si>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</si>
  <si>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</si>
  <si>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</si>
  <si>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</si>
  <si>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</si>
  <si>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</si>
  <si>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</si>
  <si>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</si>
  <si>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</si>
  <si>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</si>
  <si>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</si>
  <si>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</si>
  <si>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</si>
  <si>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</si>
  <si>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</si>
  <si>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</si>
  <si>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</si>
  <si>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</si>
  <si>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</si>
  <si>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</si>
  <si>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</si>
  <si>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</si>
  <si>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</si>
  <si>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</si>
  <si>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</si>
  <si>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</si>
  <si>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</si>
  <si>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</si>
  <si>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</si>
  <si>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</si>
  <si>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</si>
  <si>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</si>
  <si>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</si>
  <si>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</si>
  <si>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</si>
  <si>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</si>
  <si>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</si>
  <si>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</si>
  <si>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</si>
  <si>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</si>
  <si>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</si>
  <si>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</si>
  <si>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</si>
  <si>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</si>
  <si>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</si>
  <si>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</si>
  <si>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</si>
  <si>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</si>
  <si>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</si>
  <si>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</si>
  <si>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</si>
  <si>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</si>
  <si>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</si>
  <si>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</si>
  <si>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</si>
  <si>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</si>
  <si>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</si>
  <si>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</si>
  <si>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</si>
  <si>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</si>
  <si>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</si>
  <si>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</si>
  <si>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</si>
  <si>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</si>
  <si>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</si>
  <si>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</si>
  <si>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</si>
  <si>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</si>
  <si>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</si>
  <si>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</si>
  <si>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</si>
  <si>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</si>
  <si>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</si>
  <si>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</si>
  <si>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</si>
  <si>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</si>
  <si>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</si>
  <si>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</si>
  <si>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</si>
  <si>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</si>
  <si>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</si>
  <si>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</si>
  <si>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</si>
  <si>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</si>
  <si>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</si>
  <si>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</si>
  <si>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</si>
  <si>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</si>
  <si>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</si>
  <si>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</si>
  <si>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</si>
  <si>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</si>
  <si>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</si>
  <si>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</si>
  <si>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</si>
  <si>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</si>
  <si>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</si>
  <si>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</si>
  <si>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</si>
  <si>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</si>
  <si>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</si>
  <si>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</si>
  <si>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</si>
  <si>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</si>
  <si>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</si>
  <si>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</si>
  <si>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</si>
  <si>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</si>
  <si>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</si>
  <si>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</si>
  <si>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</si>
  <si>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</si>
  <si>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</si>
  <si>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</si>
  <si>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</si>
  <si>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</si>
  <si>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</si>
  <si>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</si>
  <si>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</si>
  <si>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</si>
  <si>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</si>
  <si>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</si>
  <si>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</si>
  <si>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</si>
  <si>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</si>
  <si>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</si>
  <si>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</si>
  <si>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</si>
  <si>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</si>
  <si>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</si>
  <si>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</si>
  <si>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</si>
  <si>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</si>
  <si>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</si>
  <si>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</si>
  <si>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</si>
  <si>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</si>
  <si>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</si>
  <si>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</si>
  <si>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</si>
  <si>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</si>
  <si>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</si>
  <si>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</si>
  <si>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</si>
  <si>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</si>
  <si>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</si>
  <si>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</si>
  <si>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</si>
  <si>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</si>
  <si>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</si>
  <si>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</si>
  <si>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</si>
  <si>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</si>
  <si>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</si>
  <si>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</si>
  <si>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</si>
  <si>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</si>
  <si>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</si>
  <si>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</si>
  <si>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</si>
  <si>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</si>
  <si>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</si>
  <si>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</si>
  <si>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</si>
  <si>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</si>
  <si>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</si>
  <si>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</si>
  <si>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</si>
  <si>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</si>
  <si>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</si>
  <si>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</si>
  <si>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</si>
  <si>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</si>
  <si>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</si>
  <si>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</si>
  <si>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</si>
  <si>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</si>
  <si>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</si>
  <si>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</si>
  <si>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</si>
  <si>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</si>
  <si>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</si>
  <si>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</si>
  <si>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</si>
  <si>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</si>
  <si>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</si>
  <si>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</si>
  <si>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</si>
  <si>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</si>
  <si>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</si>
  <si>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</si>
  <si>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</si>
  <si>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</si>
  <si>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</si>
  <si>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</si>
  <si>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</si>
  <si>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</si>
  <si>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</si>
  <si>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</si>
  <si>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</si>
  <si>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</si>
  <si>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</si>
  <si>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</si>
  <si>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</si>
  <si>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</si>
  <si>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</si>
  <si>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</si>
  <si>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</si>
  <si>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</si>
  <si>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</si>
  <si>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</si>
  <si>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</si>
  <si>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</si>
  <si>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</si>
  <si>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</si>
  <si>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</si>
  <si>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</si>
  <si>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</si>
  <si>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</si>
  <si>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</si>
  <si>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</si>
  <si>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</si>
  <si>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</si>
  <si>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</si>
  <si>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</si>
  <si>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</si>
  <si>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</si>
  <si>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</si>
  <si>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</si>
  <si>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</si>
  <si>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</si>
  <si>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</si>
  <si>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</si>
  <si>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</si>
  <si>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</si>
  <si>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</si>
  <si>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</si>
  <si>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</si>
  <si>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</si>
  <si>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</si>
  <si>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</si>
  <si>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</si>
  <si>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</si>
  <si>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</si>
  <si>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</si>
  <si>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</si>
  <si>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</si>
  <si>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</si>
  <si>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</si>
  <si>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</si>
  <si>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</si>
  <si>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</si>
  <si>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</si>
  <si>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</si>
  <si>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</si>
  <si>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</si>
  <si>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</si>
  <si>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</si>
  <si>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</si>
  <si>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</si>
  <si>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</si>
  <si>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</si>
  <si>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</si>
  <si>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</si>
  <si>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</si>
  <si>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</si>
  <si>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</si>
  <si>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</si>
  <si>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</si>
  <si>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</si>
  <si>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</si>
  <si>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</si>
  <si>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</si>
  <si>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</si>
  <si>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</si>
  <si>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</si>
  <si>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</si>
  <si>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</si>
  <si>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</si>
  <si>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</si>
  <si>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</si>
  <si>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</si>
  <si>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</si>
  <si>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</si>
  <si>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</si>
  <si>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</si>
  <si>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</si>
  <si>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</si>
  <si>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</si>
  <si>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</si>
  <si>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</si>
  <si>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</si>
  <si>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</si>
  <si>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</si>
  <si>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</si>
  <si>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</si>
  <si>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</si>
  <si>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</si>
  <si>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</si>
  <si>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</si>
  <si>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</si>
  <si>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</si>
  <si>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</si>
  <si>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</si>
  <si>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</si>
  <si>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</si>
  <si>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</si>
  <si>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</si>
  <si>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</si>
  <si>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</si>
  <si>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</si>
  <si>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</si>
  <si>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</si>
  <si>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</si>
  <si>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</si>
  <si>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</si>
  <si>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</si>
  <si>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</si>
  <si>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</si>
  <si>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</si>
  <si>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</si>
  <si>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</si>
  <si>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</si>
  <si>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</si>
  <si>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</si>
  <si>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</si>
  <si>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</si>
  <si>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</si>
  <si>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</si>
  <si>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</si>
  <si>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</si>
  <si>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</si>
  <si>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</si>
  <si>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</si>
  <si>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</si>
  <si>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</si>
  <si>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</si>
  <si>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</si>
  <si>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</si>
  <si>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</si>
  <si>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</si>
  <si>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</si>
  <si>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</si>
  <si>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</si>
  <si>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</si>
  <si>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</si>
  <si>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</si>
  <si>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</si>
  <si>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</si>
  <si>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</si>
  <si>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</si>
  <si>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</si>
  <si>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</si>
  <si>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</si>
  <si>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</si>
  <si>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</si>
  <si>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</si>
  <si>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</si>
  <si>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</si>
  <si>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</si>
  <si>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</si>
  <si>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</si>
  <si>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</si>
  <si>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</si>
  <si>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</si>
  <si>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</si>
  <si>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</si>
  <si>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</si>
  <si>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</si>
  <si>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</si>
  <si>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</si>
  <si>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</si>
  <si>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</si>
  <si>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</si>
  <si>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</si>
  <si>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</si>
  <si>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</si>
  <si>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</si>
  <si>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</si>
  <si>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</si>
  <si>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</si>
  <si>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</si>
  <si>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</si>
  <si>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</si>
  <si>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</si>
  <si>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</si>
  <si>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</si>
  <si>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</si>
  <si>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</si>
  <si>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</si>
  <si>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</si>
  <si>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</si>
  <si>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</si>
  <si>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</si>
  <si>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</si>
  <si>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</si>
  <si>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</si>
  <si>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</si>
  <si>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</si>
  <si>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</si>
  <si>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</si>
  <si>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</si>
  <si>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</si>
  <si>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</si>
  <si>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</si>
  <si>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</si>
  <si>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</si>
  <si>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</si>
  <si>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</si>
  <si>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</si>
  <si>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</si>
  <si>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</si>
  <si>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</si>
  <si>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</si>
  <si>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</si>
  <si>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</si>
  <si>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</si>
  <si>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</si>
  <si>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</si>
  <si>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</si>
  <si>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</si>
  <si>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</si>
  <si>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</si>
  <si>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</si>
  <si>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</si>
  <si>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</si>
  <si>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</si>
  <si>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</si>
  <si>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</si>
  <si>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</si>
  <si>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</si>
  <si>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</si>
  <si>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</si>
  <si>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</si>
  <si>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</si>
  <si>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</si>
  <si>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</si>
  <si>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</si>
  <si>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</si>
  <si>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</si>
  <si>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</si>
  <si>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</si>
  <si>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</si>
  <si>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</si>
  <si>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</si>
  <si>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</si>
  <si>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</si>
  <si>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</si>
  <si>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</si>
  <si>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</si>
  <si>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</si>
  <si>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</si>
  <si>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</si>
  <si>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</si>
  <si>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</si>
  <si>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</si>
  <si>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</si>
  <si>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</si>
  <si>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</si>
  <si>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</si>
  <si>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</si>
  <si>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</si>
  <si>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</si>
  <si>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</si>
  <si>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</si>
  <si>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</si>
  <si>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</si>
  <si>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</si>
  <si>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</si>
  <si>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</si>
  <si>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</si>
  <si>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</si>
  <si>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</si>
  <si>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</si>
  <si>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</si>
  <si>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</si>
  <si>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</si>
  <si>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</si>
  <si>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</si>
  <si>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</si>
  <si>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</si>
  <si>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</si>
  <si>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</si>
  <si>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</si>
  <si>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</si>
  <si>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</si>
  <si>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</si>
  <si>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</si>
  <si>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</si>
  <si>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</si>
  <si>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</si>
  <si>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</si>
  <si>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</si>
  <si>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</si>
  <si>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</si>
  <si>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</si>
  <si>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</si>
  <si>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</si>
  <si>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</si>
  <si>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</si>
  <si>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</si>
  <si>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</si>
  <si>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</si>
  <si>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</si>
  <si>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</si>
  <si>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</si>
  <si>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</si>
  <si>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</si>
  <si>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</si>
  <si>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</si>
  <si>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</si>
  <si>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</si>
  <si>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</si>
  <si>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</si>
  <si>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</si>
  <si>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</si>
  <si>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</si>
  <si>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</si>
  <si>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</si>
  <si>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</si>
  <si>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</si>
  <si>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</si>
  <si>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</si>
  <si>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</si>
  <si>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</si>
  <si>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</si>
  <si>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</si>
  <si>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</si>
  <si>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</si>
  <si>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</si>
  <si>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</si>
  <si>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</si>
  <si>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</si>
  <si>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</si>
  <si>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</si>
  <si>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</si>
  <si>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</si>
  <si>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</si>
  <si>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</si>
  <si>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</si>
  <si>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</si>
  <si>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</si>
  <si>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</si>
  <si>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</si>
  <si>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</si>
  <si>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</si>
  <si>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</si>
  <si>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</si>
  <si>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</si>
  <si>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</si>
  <si>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</si>
  <si>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</si>
  <si>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</si>
  <si>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</si>
  <si>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</si>
  <si>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</si>
  <si>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</si>
  <si>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</si>
  <si>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</si>
  <si>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</si>
  <si>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</si>
  <si>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</si>
  <si>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</si>
  <si>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</si>
  <si>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</si>
  <si>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</si>
  <si>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</si>
  <si>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</si>
  <si>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</si>
  <si>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</si>
  <si>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</si>
  <si>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</si>
  <si>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</si>
  <si>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</si>
  <si>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</si>
  <si>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</si>
  <si>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</si>
  <si>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</si>
  <si>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</si>
  <si>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</si>
  <si>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</si>
  <si>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</si>
  <si>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</si>
  <si>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</si>
  <si>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</si>
  <si>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</si>
  <si>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</si>
  <si>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</si>
  <si>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</si>
  <si>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</si>
  <si>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</si>
  <si>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</si>
  <si>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</si>
  <si>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</si>
  <si>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</si>
  <si>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</si>
  <si>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</si>
  <si>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</si>
  <si>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</si>
  <si>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</si>
  <si>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</si>
  <si>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</si>
  <si>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</si>
  <si>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</si>
  <si>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</si>
  <si>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</si>
  <si>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</si>
  <si>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</si>
  <si>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</si>
  <si>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</si>
  <si>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</si>
  <si>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</si>
  <si>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</si>
  <si>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</si>
  <si>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</si>
  <si>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</si>
  <si>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</si>
  <si>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</si>
  <si>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</si>
  <si>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</si>
  <si>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</si>
  <si>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</si>
  <si>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</si>
  <si>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</si>
  <si>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</si>
  <si>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</si>
  <si>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</si>
  <si>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</si>
  <si>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</si>
  <si>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</si>
  <si>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</si>
  <si>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</si>
  <si>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</si>
  <si>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</si>
  <si>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</si>
  <si>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</si>
  <si>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</si>
  <si>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</si>
  <si>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</si>
  <si>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</si>
  <si>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</si>
  <si>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</si>
  <si>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</si>
  <si>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</si>
  <si>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</si>
  <si>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</si>
  <si>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</si>
  <si>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</si>
  <si>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</si>
  <si>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</si>
  <si>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</si>
  <si>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</si>
  <si>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</si>
  <si>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</si>
  <si>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</si>
  <si>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</si>
  <si>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</si>
  <si>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</si>
  <si>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</si>
  <si>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</si>
  <si>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</si>
  <si>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</si>
  <si>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</si>
  <si>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</si>
  <si>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</si>
  <si>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</si>
  <si>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</si>
  <si>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</si>
  <si>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</si>
  <si>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</si>
  <si>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</si>
  <si>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</si>
  <si>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</si>
  <si>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</si>
  <si>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</si>
  <si>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</si>
  <si>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</si>
  <si>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</si>
  <si>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</si>
  <si>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</si>
  <si>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</si>
  <si>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</si>
  <si>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</si>
  <si>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</si>
  <si>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</si>
  <si>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</si>
  <si>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</si>
  <si>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</si>
  <si>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</si>
  <si>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</si>
  <si>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</si>
  <si>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</si>
  <si>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</si>
  <si>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</si>
  <si>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</si>
  <si>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</si>
  <si>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</si>
  <si>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</si>
  <si>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</si>
  <si>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</si>
  <si>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</si>
  <si>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</si>
  <si>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</si>
  <si>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</si>
  <si>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</si>
  <si>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</si>
  <si>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</si>
  <si>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</si>
  <si>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</si>
  <si>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</si>
  <si>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</si>
  <si>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</si>
  <si>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</si>
  <si>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</si>
  <si>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</si>
  <si>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</si>
  <si>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</si>
  <si>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</si>
  <si>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</si>
  <si>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</si>
  <si>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</si>
  <si>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</si>
  <si>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</si>
  <si>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</si>
  <si>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</si>
  <si>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</si>
  <si>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</si>
  <si>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</si>
  <si>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</si>
  <si>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</si>
  <si>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</si>
  <si>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</si>
  <si>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</si>
  <si>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</si>
  <si>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</si>
  <si>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</si>
  <si>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</si>
  <si>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</si>
  <si>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</si>
  <si>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</si>
  <si>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</si>
  <si>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</si>
  <si>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</si>
  <si>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</si>
  <si>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</si>
  <si>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</si>
  <si>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</si>
  <si>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</si>
  <si>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</si>
  <si>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</si>
  <si>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</si>
  <si>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</si>
  <si>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</si>
  <si>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</si>
  <si>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</si>
  <si>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</si>
  <si>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</si>
  <si>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</si>
  <si>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</si>
  <si>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</si>
  <si>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</si>
  <si>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</si>
  <si>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</si>
  <si>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</si>
  <si>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</si>
  <si>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</si>
  <si>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</si>
  <si>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</si>
  <si>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</si>
  <si>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</si>
  <si>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</si>
  <si>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</si>
  <si>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</si>
  <si>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</si>
  <si>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</si>
  <si>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</si>
  <si>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</si>
  <si>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</si>
  <si>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</si>
  <si>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</si>
  <si>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</si>
  <si>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</si>
  <si>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</si>
  <si>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</si>
  <si>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</si>
  <si>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</si>
  <si>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</si>
  <si>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</si>
  <si>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</si>
  <si>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</si>
  <si>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</si>
  <si>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</si>
  <si>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</si>
  <si>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</si>
  <si>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</si>
  <si>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</si>
  <si>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</si>
  <si>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</si>
  <si>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</si>
  <si>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</si>
  <si>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</si>
  <si>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</si>
  <si>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</si>
  <si>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</si>
  <si>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</si>
  <si>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</si>
  <si>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</si>
  <si>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</si>
  <si>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</si>
  <si>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</si>
  <si>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</si>
  <si>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</si>
  <si>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</si>
  <si>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</si>
  <si>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</si>
  <si>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</si>
  <si>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</si>
  <si>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</si>
  <si>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</si>
  <si>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</si>
  <si>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</si>
  <si>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</si>
  <si>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</si>
  <si>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</si>
  <si>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</si>
  <si>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</si>
  <si>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</si>
  <si>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</si>
  <si>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</si>
  <si>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</si>
  <si>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</si>
  <si>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</si>
  <si>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</si>
  <si>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</si>
  <si>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</si>
  <si>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</si>
  <si>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</si>
  <si>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</si>
  <si>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</si>
  <si>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</si>
  <si>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</si>
  <si>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</si>
  <si>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</si>
  <si>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</si>
  <si>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</si>
  <si>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</si>
  <si>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</si>
  <si>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</si>
  <si>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</si>
  <si>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</si>
  <si>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</si>
  <si>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</si>
  <si>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</si>
  <si>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</si>
  <si>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</si>
  <si>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</si>
  <si>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</si>
  <si>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</si>
  <si>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</si>
  <si>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</si>
  <si>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</si>
  <si>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</si>
  <si>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</si>
  <si>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</si>
  <si>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</si>
  <si>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</si>
  <si>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</si>
  <si>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</si>
  <si>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</si>
  <si>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</si>
  <si>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</si>
  <si>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</si>
  <si>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</si>
  <si>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</si>
  <si>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</si>
  <si>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</si>
  <si>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</si>
  <si>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</si>
  <si>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</si>
  <si>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</si>
  <si>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</si>
  <si>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</si>
  <si>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</si>
  <si>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</si>
  <si>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</si>
  <si>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</si>
  <si>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</si>
  <si>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</si>
  <si>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</si>
  <si>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</si>
  <si>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</si>
  <si>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</si>
  <si>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</si>
  <si>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</si>
  <si>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</si>
  <si>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</si>
  <si>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</si>
  <si>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</si>
  <si>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</si>
  <si>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</si>
  <si>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</si>
  <si>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</si>
  <si>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</si>
  <si>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</si>
  <si>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</si>
  <si>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</si>
  <si>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</si>
  <si>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</si>
  <si>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</si>
  <si>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</si>
  <si>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</si>
  <si>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</si>
  <si>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</si>
  <si>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</si>
  <si>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</si>
  <si>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</si>
  <si>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</si>
  <si>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</si>
  <si>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</si>
  <si>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</si>
  <si>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</si>
  <si>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</si>
  <si>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</si>
  <si>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</si>
  <si>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</si>
  <si>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</si>
  <si>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</si>
  <si>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</si>
  <si>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</si>
  <si>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</si>
  <si>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</si>
  <si>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</si>
  <si>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</si>
  <si>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</si>
  <si>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</si>
  <si>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</si>
  <si>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</si>
  <si>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</si>
  <si>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</si>
  <si>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</si>
  <si>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</si>
  <si>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</si>
  <si>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</si>
  <si>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</si>
  <si>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</si>
  <si>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</si>
  <si>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</si>
  <si>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</si>
  <si>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</si>
  <si>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</si>
  <si>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</si>
  <si>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</si>
  <si>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</si>
  <si>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</si>
  <si>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</si>
  <si>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</si>
  <si>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</si>
  <si>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</si>
  <si>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</si>
  <si>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</si>
  <si>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</si>
  <si>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</si>
  <si>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</si>
  <si>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</si>
  <si>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</si>
  <si>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</si>
  <si>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</si>
  <si>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</si>
  <si>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</si>
  <si>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</si>
  <si>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</si>
  <si>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</si>
  <si>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</si>
  <si>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</si>
  <si>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</si>
  <si>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</si>
  <si>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</si>
  <si>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</si>
  <si>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</si>
  <si>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</si>
  <si>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</si>
  <si>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</si>
  <si>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</si>
  <si>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</si>
  <si>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</si>
  <si>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</si>
  <si>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</si>
  <si>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</si>
  <si>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</si>
  <si>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</si>
  <si>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</si>
  <si>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</si>
  <si>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</si>
  <si>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</si>
  <si>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</si>
  <si>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</si>
  <si>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</si>
  <si>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</si>
  <si>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</si>
  <si>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</si>
  <si>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</si>
  <si>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</si>
  <si>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</si>
  <si>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</si>
  <si>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</si>
  <si>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</si>
  <si>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</si>
  <si>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</si>
  <si>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</si>
  <si>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</si>
  <si>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</si>
  <si>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</si>
  <si>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</si>
  <si>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</si>
  <si>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</si>
  <si>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</si>
  <si>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</si>
  <si>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</si>
  <si>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</si>
  <si>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</si>
  <si>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</si>
  <si>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</si>
  <si>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</si>
  <si>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</si>
  <si>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</si>
  <si>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</si>
  <si>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</si>
  <si>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</si>
  <si>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</si>
  <si>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</si>
  <si>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</si>
  <si>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</si>
  <si>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</si>
  <si>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</si>
  <si>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</si>
  <si>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</si>
  <si>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</si>
  <si>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</si>
  <si>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</si>
  <si>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</si>
  <si>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</si>
  <si>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</si>
  <si>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</si>
  <si>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</si>
  <si>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</si>
  <si>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</si>
  <si>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</si>
  <si>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</si>
  <si>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</si>
  <si>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</si>
  <si>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</si>
  <si>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</si>
  <si>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</si>
  <si>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</si>
  <si>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</si>
  <si>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</si>
  <si>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</si>
  <si>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</si>
  <si>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</si>
  <si>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</si>
  <si>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</si>
  <si>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</si>
  <si>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</si>
  <si>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</si>
  <si>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</si>
  <si>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</si>
  <si>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</si>
  <si>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</si>
  <si>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</si>
  <si>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</si>
  <si>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</si>
  <si>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</si>
  <si>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</si>
  <si>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</si>
  <si>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</si>
  <si>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</si>
  <si>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</si>
  <si>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</si>
  <si>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</si>
  <si>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</si>
  <si>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</si>
  <si>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</si>
  <si>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</si>
  <si>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</si>
  <si>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</si>
  <si>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</si>
  <si>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</si>
  <si>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</si>
  <si>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</si>
  <si>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</si>
  <si>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</si>
  <si>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</si>
  <si>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</si>
  <si>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</si>
  <si>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</si>
  <si>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</si>
  <si>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</si>
  <si>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</si>
  <si>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</si>
  <si>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</si>
  <si>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</si>
  <si>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</si>
  <si>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</si>
  <si>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</si>
  <si>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</si>
  <si>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</si>
  <si>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</si>
  <si>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</si>
  <si>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</si>
  <si>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</si>
  <si>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</si>
  <si>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</si>
  <si>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</si>
  <si>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</si>
  <si>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</si>
  <si>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</si>
  <si>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</si>
  <si>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</si>
  <si>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</si>
  <si>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</si>
  <si>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</si>
  <si>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</si>
  <si>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</si>
  <si>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</si>
  <si>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</si>
  <si>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</si>
  <si>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</si>
  <si>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</si>
  <si>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</si>
  <si>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</si>
  <si>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</si>
  <si>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</si>
  <si>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</si>
  <si>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</si>
  <si>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</si>
  <si>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</si>
  <si>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</si>
  <si>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</si>
  <si>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</si>
  <si>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</si>
  <si>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</si>
  <si>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</si>
  <si>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</si>
  <si>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</si>
  <si>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</si>
  <si>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</si>
  <si>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</si>
  <si>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</si>
  <si>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</si>
  <si>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</si>
  <si>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</si>
  <si>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</si>
  <si>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</si>
  <si>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</si>
  <si>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</si>
  <si>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</si>
  <si>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</si>
  <si>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</si>
  <si>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</si>
  <si>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</si>
  <si>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</si>
  <si>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</si>
  <si>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</si>
  <si>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</si>
  <si>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</si>
  <si>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</si>
  <si>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</si>
  <si>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</si>
  <si>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</si>
  <si>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</si>
  <si>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</si>
  <si>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</si>
  <si>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</si>
  <si>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</si>
  <si>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</si>
  <si>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</si>
  <si>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</si>
  <si>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</si>
  <si>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</si>
  <si>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</si>
  <si>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</si>
  <si>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</si>
  <si>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</si>
  <si>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</si>
  <si>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</si>
  <si>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</si>
  <si>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</si>
  <si>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</si>
  <si>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</si>
  <si>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</si>
  <si>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</si>
  <si>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</si>
  <si>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</si>
  <si>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</si>
  <si>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</si>
  <si>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</si>
  <si>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</si>
  <si>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</si>
  <si>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</si>
  <si>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</si>
  <si>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</si>
  <si>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</si>
  <si>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</si>
  <si>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</si>
  <si>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</si>
  <si>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</si>
  <si>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</si>
  <si>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</si>
  <si>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</si>
  <si>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</si>
  <si>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</si>
  <si>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</si>
  <si>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</si>
  <si>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</si>
  <si>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</si>
  <si>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</si>
  <si>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</si>
  <si>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</si>
  <si>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</si>
  <si>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</si>
  <si>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</si>
  <si>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</si>
  <si>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</si>
  <si>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</si>
  <si>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</si>
  <si>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</si>
  <si>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</si>
  <si>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</si>
  <si>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</si>
  <si>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</si>
  <si>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</si>
  <si>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</si>
  <si>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</si>
  <si>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</si>
  <si>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</si>
  <si>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</si>
  <si>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</si>
  <si>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</si>
  <si>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</si>
  <si>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</si>
  <si>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</si>
  <si>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</si>
  <si>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</si>
  <si>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</si>
  <si>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</si>
  <si>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</si>
  <si>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</si>
  <si>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</si>
  <si>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</si>
  <si>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</si>
  <si>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</si>
  <si>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</si>
  <si>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</si>
  <si>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</si>
  <si>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</si>
  <si>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</si>
  <si>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</si>
  <si>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</si>
  <si>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</si>
  <si>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</si>
  <si>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</si>
  <si>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</si>
  <si>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</si>
  <si>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</si>
  <si>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</si>
  <si>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</si>
  <si>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</si>
  <si>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</si>
  <si>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</si>
  <si>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</si>
  <si>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</si>
  <si>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</si>
  <si>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</si>
  <si>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</si>
  <si>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</si>
  <si>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</si>
  <si>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</si>
  <si>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</si>
  <si>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</si>
  <si>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</si>
  <si>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</si>
  <si>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</si>
  <si>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</si>
  <si>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</si>
  <si>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</si>
  <si>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</si>
  <si>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</si>
  <si>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</si>
  <si>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</si>
  <si>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</si>
  <si>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</si>
  <si>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</si>
  <si>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</si>
  <si>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</si>
  <si>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</si>
  <si>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</si>
  <si>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</si>
  <si>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</si>
  <si>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</si>
  <si>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</si>
  <si>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</si>
  <si>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</si>
  <si>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</si>
  <si>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</si>
  <si>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</si>
  <si>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</si>
  <si>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</si>
  <si>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</si>
  <si>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</si>
  <si>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</si>
  <si>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</si>
  <si>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</si>
  <si>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</si>
  <si>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</si>
  <si>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</si>
  <si>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</si>
  <si>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</si>
  <si>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</si>
  <si>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</si>
  <si>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</si>
  <si>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</si>
  <si>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</si>
  <si>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</si>
  <si>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</si>
  <si>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</si>
  <si>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</si>
  <si>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</si>
  <si>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</si>
  <si>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</si>
  <si>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</si>
  <si>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</si>
  <si>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</si>
  <si>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</si>
  <si>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</si>
  <si>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</si>
  <si>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</si>
  <si>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</si>
  <si>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</si>
  <si>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</si>
  <si>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</si>
  <si>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</si>
  <si>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</si>
  <si>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</si>
  <si>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</si>
  <si>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</si>
  <si>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</si>
  <si>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</si>
  <si>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</si>
  <si>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</si>
  <si>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</si>
  <si>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</si>
  <si>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</si>
  <si>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</si>
  <si>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</si>
  <si>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</si>
  <si>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</si>
  <si>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</si>
  <si>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</si>
  <si>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</si>
  <si>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</si>
  <si>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</si>
  <si>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</si>
  <si>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</si>
  <si>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</si>
  <si>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</si>
  <si>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</si>
  <si>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</si>
  <si>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</si>
  <si>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</si>
  <si>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</si>
  <si>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</si>
  <si>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</si>
  <si>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</si>
  <si>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</si>
  <si>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</si>
  <si>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</si>
  <si>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</si>
  <si>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</si>
  <si>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</si>
  <si>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</si>
  <si>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</si>
  <si>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</si>
  <si>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</si>
  <si>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</si>
  <si>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</si>
  <si>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</si>
  <si>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</si>
  <si>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</si>
  <si>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</si>
  <si>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</si>
  <si>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</si>
  <si>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</si>
  <si>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</si>
  <si>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</si>
  <si>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</si>
  <si>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</si>
  <si>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</si>
  <si>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</si>
  <si>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</si>
  <si>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</si>
  <si>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</si>
  <si>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</si>
  <si>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</si>
  <si>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</si>
  <si>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</si>
  <si>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</si>
  <si>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</si>
  <si>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</si>
  <si>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</si>
  <si>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</si>
  <si>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</si>
  <si>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</si>
  <si>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</si>
  <si>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</si>
  <si>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</si>
  <si>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</si>
  <si>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</si>
  <si>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</si>
  <si>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</si>
  <si>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</si>
  <si>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</si>
  <si>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</si>
  <si>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</si>
  <si>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</si>
  <si>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</si>
  <si>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</si>
  <si>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</si>
  <si>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</si>
  <si>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</si>
  <si>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</si>
  <si>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</si>
  <si>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</si>
  <si>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</si>
  <si>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</si>
  <si>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</si>
  <si>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</si>
  <si>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</si>
  <si>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</si>
  <si>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</si>
  <si>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</si>
  <si>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</si>
  <si>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</si>
  <si>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</si>
  <si>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</si>
  <si>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</si>
  <si>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</si>
  <si>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</si>
  <si>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</si>
  <si>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</si>
  <si>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</si>
  <si>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</si>
  <si>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</si>
  <si>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</si>
  <si>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</si>
  <si>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</si>
  <si>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</si>
  <si>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</si>
  <si>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</si>
  <si>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</si>
  <si>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</si>
  <si>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</si>
  <si>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</si>
  <si>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</si>
  <si>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</si>
  <si>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</si>
  <si>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</si>
  <si>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</si>
  <si>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</si>
  <si>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</si>
  <si>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</si>
  <si>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</si>
  <si>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</si>
  <si>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</si>
  <si>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</si>
  <si>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</si>
  <si>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</si>
  <si>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</si>
  <si>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</si>
  <si>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</si>
  <si>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</si>
  <si>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</si>
  <si>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</si>
  <si>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</si>
  <si>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</si>
  <si>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</si>
  <si>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</si>
  <si>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</si>
  <si>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</si>
  <si>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</si>
  <si>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</si>
  <si>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</si>
  <si>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</si>
  <si>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</si>
  <si>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</si>
  <si>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</si>
  <si>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</si>
  <si>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</si>
  <si>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</si>
  <si>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</si>
  <si>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</si>
  <si>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</si>
  <si>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</si>
  <si>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</si>
  <si>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</si>
  <si>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</si>
  <si>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</si>
  <si>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</si>
  <si>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</si>
  <si>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</si>
  <si>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</si>
  <si>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</si>
  <si>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</si>
  <si>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</si>
  <si>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</si>
  <si>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</si>
  <si>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</si>
  <si>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</si>
  <si>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</si>
  <si>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</si>
  <si>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</si>
  <si>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</si>
  <si>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</si>
  <si>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</si>
  <si>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</si>
  <si>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</si>
  <si>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</si>
  <si>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</si>
  <si>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</si>
  <si>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</si>
  <si>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</si>
  <si>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</si>
  <si>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</si>
  <si>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</si>
  <si>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</si>
  <si>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</si>
  <si>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</si>
  <si>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</si>
  <si>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</si>
  <si>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</si>
  <si>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</si>
  <si>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</si>
  <si>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</si>
  <si>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</si>
  <si>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</si>
  <si>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</si>
  <si>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</si>
  <si>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</si>
  <si>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</si>
  <si>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</si>
  <si>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</si>
  <si>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</si>
  <si>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</si>
  <si>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</si>
  <si>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</si>
  <si>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</si>
  <si>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</si>
  <si>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</si>
  <si>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</si>
  <si>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</si>
  <si>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</si>
  <si>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</si>
  <si>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</si>
  <si>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</si>
  <si>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</si>
  <si>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</si>
  <si>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</si>
  <si>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</si>
  <si>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</si>
  <si>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</si>
  <si>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</si>
  <si>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</si>
  <si>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</si>
  <si>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</si>
  <si>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</si>
  <si>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</si>
  <si>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</si>
  <si>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</si>
  <si>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</si>
  <si>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</si>
  <si>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</si>
  <si>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</si>
  <si>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</si>
  <si>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</si>
  <si>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</si>
  <si>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</si>
  <si>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</si>
  <si>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</si>
  <si>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</si>
  <si>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</si>
  <si>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</si>
  <si>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</si>
  <si>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</si>
  <si>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</si>
  <si>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</si>
  <si>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</si>
  <si>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</si>
  <si>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</si>
  <si>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</si>
  <si>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</si>
  <si>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</si>
  <si>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</si>
  <si>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</si>
  <si>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</si>
  <si>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</si>
  <si>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</si>
  <si>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</si>
  <si>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</si>
  <si>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</si>
  <si>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</si>
  <si>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</si>
  <si>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</si>
  <si>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</si>
  <si>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</si>
  <si>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</si>
  <si>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</si>
  <si>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</si>
  <si>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</si>
  <si>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</si>
  <si>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</si>
  <si>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</si>
  <si>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</si>
  <si>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</si>
  <si>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</si>
  <si>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</si>
  <si>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</si>
  <si>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</si>
  <si>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</si>
  <si>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</si>
  <si>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</si>
  <si>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</si>
  <si>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</si>
  <si>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</si>
  <si>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</si>
  <si>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</si>
  <si>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</si>
  <si>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</si>
  <si>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</si>
  <si>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</si>
  <si>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</si>
  <si>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</si>
  <si>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</si>
  <si>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</si>
  <si>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</si>
  <si>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</si>
  <si>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</si>
  <si>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</si>
  <si>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</si>
  <si>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</si>
  <si>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</si>
  <si>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</si>
  <si>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</si>
  <si>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</si>
  <si>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</si>
  <si>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</si>
  <si>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</si>
  <si>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</si>
  <si>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</si>
  <si>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</si>
  <si>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</si>
  <si>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</si>
  <si>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</si>
  <si>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</si>
  <si>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</si>
  <si>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</si>
  <si>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</si>
  <si>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</si>
  <si>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</si>
  <si>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</si>
  <si>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</si>
  <si>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</si>
  <si>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</si>
  <si>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</si>
  <si>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</si>
  <si>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</si>
  <si>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</si>
  <si>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</si>
  <si>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</si>
  <si>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</si>
  <si>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</si>
  <si>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</si>
  <si>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</si>
  <si>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</si>
  <si>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</si>
  <si>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</si>
  <si>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</si>
  <si>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</si>
  <si>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</si>
  <si>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</si>
  <si>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</si>
  <si>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</si>
  <si>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</si>
  <si>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</si>
  <si>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</si>
  <si>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</si>
  <si>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</si>
  <si>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</si>
  <si>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</si>
  <si>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</si>
  <si>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</si>
  <si>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</si>
  <si>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</si>
  <si>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</si>
  <si>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</si>
  <si>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</si>
  <si>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</si>
  <si>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</si>
  <si>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</si>
  <si>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</si>
  <si>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</si>
  <si>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</si>
  <si>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</si>
  <si>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</si>
  <si>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</si>
  <si>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</si>
  <si>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</si>
  <si>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</si>
  <si>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</si>
  <si>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</si>
  <si>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</si>
  <si>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</si>
  <si>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</si>
  <si>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</si>
  <si>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</si>
  <si>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</si>
  <si>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</si>
  <si>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</si>
  <si>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</si>
  <si>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</si>
  <si>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</si>
  <si>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</si>
  <si>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</si>
  <si>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</si>
  <si>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</si>
  <si>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</si>
  <si>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</si>
  <si>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</si>
  <si>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</si>
  <si>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</si>
  <si>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</si>
  <si>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</si>
  <si>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</si>
  <si>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</si>
  <si>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</si>
  <si>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</si>
  <si>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</si>
  <si>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</si>
  <si>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</si>
  <si>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</si>
  <si>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</si>
  <si>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</si>
  <si>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</si>
  <si>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</si>
  <si>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</si>
  <si>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</si>
  <si>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</si>
  <si>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</si>
  <si>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</si>
  <si>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</si>
  <si>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</si>
  <si>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</si>
  <si>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</si>
  <si>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</si>
  <si>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</si>
  <si>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</si>
  <si>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</si>
  <si>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</si>
  <si>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</si>
  <si>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</si>
  <si>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</si>
  <si>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</si>
  <si>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</si>
  <si>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</si>
  <si>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</si>
  <si>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</si>
  <si>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</si>
  <si>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</si>
  <si>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</si>
  <si>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</si>
  <si>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</si>
  <si>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</si>
  <si>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</si>
  <si>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</si>
  <si>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</si>
  <si>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</si>
  <si>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</si>
  <si>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</si>
  <si>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</si>
  <si>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</si>
  <si>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</si>
  <si>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</si>
  <si>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</si>
  <si>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</si>
  <si>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</si>
  <si>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</si>
  <si>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</si>
  <si>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</si>
  <si>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</si>
  <si>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</si>
  <si>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</si>
  <si>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</si>
  <si>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</si>
  <si>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</si>
  <si>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</si>
  <si>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</si>
  <si>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</si>
  <si>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</si>
  <si>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</si>
  <si>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</si>
  <si>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</si>
  <si>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</si>
  <si>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</si>
  <si>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</si>
  <si>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</si>
  <si>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</si>
  <si>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</si>
  <si>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</si>
  <si>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</si>
  <si>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</si>
  <si>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</si>
  <si>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</si>
  <si>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</si>
  <si>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</si>
  <si>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</si>
  <si>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</si>
  <si>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</si>
  <si>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</si>
  <si>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</si>
  <si>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</si>
  <si>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</si>
  <si>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</si>
  <si>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</si>
  <si>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</si>
  <si>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</si>
  <si>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</si>
  <si>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</si>
  <si>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</si>
  <si>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</si>
  <si>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</si>
  <si>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</si>
  <si>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</si>
  <si>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</si>
  <si>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</si>
  <si>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</si>
  <si>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</si>
  <si>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</si>
  <si>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</si>
  <si>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</si>
  <si>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</si>
  <si>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</si>
  <si>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</si>
  <si>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</si>
  <si>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</si>
  <si>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</si>
  <si>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</si>
  <si>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</si>
  <si>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</si>
  <si>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</si>
  <si>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</si>
  <si>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</si>
  <si>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</si>
  <si>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</si>
  <si>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</si>
  <si>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</si>
  <si>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</si>
  <si>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</si>
  <si>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</si>
  <si>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</si>
  <si>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</si>
  <si>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</si>
  <si>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</si>
  <si>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</si>
  <si>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</si>
  <si>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</si>
  <si>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</si>
  <si>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</si>
  <si>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</si>
  <si>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</si>
  <si>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</si>
  <si>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</si>
  <si>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</si>
  <si>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</si>
  <si>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</si>
  <si>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</si>
  <si>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</si>
  <si>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</si>
  <si>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</si>
  <si>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</si>
  <si>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</si>
  <si>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</si>
  <si>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</si>
  <si>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</si>
  <si>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</si>
  <si>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</si>
  <si>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</si>
  <si>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</si>
  <si>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</si>
  <si>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</si>
  <si>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</si>
  <si>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</si>
  <si>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</si>
  <si>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</si>
  <si>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</si>
  <si>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</si>
  <si>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</si>
  <si>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</si>
  <si>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</si>
  <si>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</si>
  <si>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</si>
  <si>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</si>
  <si>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</si>
  <si>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</si>
  <si>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</si>
  <si>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</si>
  <si>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</si>
  <si>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</si>
  <si>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</si>
  <si>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</si>
  <si>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</si>
  <si>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</si>
  <si>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</si>
  <si>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</si>
  <si>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</si>
  <si>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</si>
  <si>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</si>
  <si>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</si>
  <si>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</si>
  <si>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</si>
  <si>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</si>
  <si>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</si>
  <si>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</si>
  <si>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</si>
  <si>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</si>
  <si>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</si>
  <si>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</si>
  <si>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</si>
  <si>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</si>
  <si>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</si>
  <si>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</si>
  <si>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</si>
  <si>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</si>
  <si>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</si>
  <si>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</si>
  <si>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</si>
  <si>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</si>
  <si>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</si>
  <si>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</si>
  <si>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</si>
  <si>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</si>
  <si>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</si>
  <si>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</si>
  <si>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</si>
  <si>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</si>
  <si>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</si>
  <si>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</si>
  <si>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</si>
  <si>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</si>
  <si>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</si>
  <si>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</si>
  <si>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</si>
  <si>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</si>
  <si>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</si>
  <si>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</si>
  <si>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</si>
  <si>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</si>
  <si>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</si>
  <si>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</si>
  <si>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</si>
  <si>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</si>
  <si>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</si>
  <si>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</si>
  <si>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</si>
  <si>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</si>
  <si>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</si>
  <si>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</si>
  <si>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</si>
  <si>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</si>
  <si>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</si>
  <si>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</si>
  <si>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</si>
  <si>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</si>
  <si>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</si>
  <si>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</si>
  <si>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</si>
  <si>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</si>
  <si>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</si>
  <si>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</si>
  <si>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</si>
  <si>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</si>
  <si>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</si>
  <si>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</si>
  <si>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</si>
  <si>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</si>
  <si>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</si>
  <si>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</si>
  <si>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</si>
  <si>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</si>
  <si>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</si>
  <si>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</si>
  <si>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</si>
  <si>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</si>
  <si>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</si>
  <si>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</si>
  <si>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</si>
  <si>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</si>
  <si>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</si>
  <si>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</si>
  <si>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</si>
  <si>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</si>
  <si>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</si>
  <si>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</si>
  <si>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</si>
  <si>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</si>
  <si>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</si>
  <si>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</si>
  <si>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</si>
  <si>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</si>
  <si>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</si>
  <si>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</si>
  <si>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</si>
  <si>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</si>
  <si>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</si>
  <si>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</si>
  <si>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</si>
  <si>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</si>
  <si>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</si>
  <si>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</si>
  <si>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</si>
  <si>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</si>
  <si>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</si>
  <si>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</si>
  <si>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</si>
  <si>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</si>
  <si>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</si>
  <si>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</si>
  <si>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</si>
  <si>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</si>
  <si>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</si>
  <si>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</si>
  <si>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</si>
  <si>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</si>
  <si>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</si>
  <si>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</si>
  <si>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</si>
  <si>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</si>
  <si>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</si>
  <si>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</si>
  <si>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</si>
  <si>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</si>
  <si>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</si>
  <si>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</si>
  <si>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</si>
  <si>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</si>
  <si>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</si>
  <si>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</si>
  <si>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</si>
  <si>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</si>
  <si>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</si>
  <si>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</si>
  <si>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</si>
  <si>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</si>
  <si>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</si>
  <si>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</si>
  <si>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</si>
  <si>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</si>
  <si>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</si>
  <si>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</si>
  <si>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</si>
  <si>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</si>
  <si>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</si>
  <si>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</si>
  <si>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</si>
  <si>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</si>
  <si>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</si>
  <si>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</si>
  <si>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</si>
  <si>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</si>
  <si>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</si>
  <si>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</si>
  <si>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</si>
  <si>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</si>
  <si>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</si>
  <si>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</si>
  <si>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</si>
  <si>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</si>
  <si>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</si>
  <si>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</si>
  <si>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</si>
  <si>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</si>
  <si>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</si>
  <si>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</si>
  <si>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</si>
  <si>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</si>
  <si>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</si>
  <si>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</si>
  <si>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</si>
  <si>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</si>
  <si>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</si>
  <si>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</si>
  <si>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</si>
  <si>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</si>
  <si>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</si>
  <si>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</si>
  <si>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</si>
  <si>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</si>
  <si>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</si>
  <si>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</si>
  <si>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</si>
  <si>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</si>
  <si>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</si>
  <si>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</si>
  <si>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</si>
  <si>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</si>
  <si>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</si>
  <si>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</si>
  <si>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</si>
  <si>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</si>
  <si>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</si>
  <si>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</si>
  <si>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</si>
  <si>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</si>
  <si>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</si>
  <si>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</si>
  <si>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</si>
  <si>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</si>
  <si>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</si>
  <si>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</si>
  <si>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</si>
  <si>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</si>
  <si>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</si>
  <si>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</si>
  <si>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</si>
  <si>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</si>
  <si>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</si>
  <si>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</si>
  <si>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</si>
  <si>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</si>
  <si>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</si>
  <si>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</si>
  <si>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</si>
  <si>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</si>
  <si>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</si>
  <si>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</si>
  <si>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</si>
  <si>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</si>
  <si>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</si>
  <si>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</si>
  <si>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</si>
  <si>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</si>
  <si>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</si>
  <si>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</si>
  <si>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</si>
  <si>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</si>
  <si>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</si>
  <si>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</si>
  <si>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</si>
  <si>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</si>
  <si>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</si>
  <si>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</si>
  <si>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</si>
  <si>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</si>
  <si>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</si>
  <si>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</si>
  <si>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</si>
  <si>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</si>
  <si>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</si>
  <si>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</si>
  <si>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</si>
  <si>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</si>
  <si>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</si>
  <si>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</si>
  <si>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</si>
  <si>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</si>
  <si>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</si>
  <si>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</si>
  <si>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</si>
  <si>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</si>
  <si>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</si>
  <si>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</si>
  <si>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</si>
  <si>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</si>
  <si>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</si>
  <si>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</si>
  <si>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</si>
  <si>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</si>
  <si>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</si>
  <si>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</si>
  <si>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</si>
  <si>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</si>
  <si>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</si>
  <si>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</si>
  <si>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</si>
  <si>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</si>
  <si>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</si>
  <si>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</si>
  <si>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</si>
  <si>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</si>
  <si>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</si>
  <si>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</si>
  <si>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</si>
  <si>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</si>
  <si>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</si>
  <si>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</si>
  <si>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</si>
  <si>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</si>
  <si>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</si>
  <si>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</si>
  <si>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</si>
  <si>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</si>
  <si>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</si>
  <si>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</si>
  <si>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</si>
  <si>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</si>
  <si>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</si>
  <si>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</si>
  <si>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</si>
  <si>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</si>
  <si>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</si>
  <si>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</si>
  <si>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</si>
  <si>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</si>
  <si>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</si>
  <si>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</si>
  <si>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</si>
  <si>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</si>
  <si>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</si>
  <si>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</si>
  <si>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</si>
  <si>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</si>
  <si>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</si>
  <si>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</si>
  <si>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</si>
  <si>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</si>
  <si>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</si>
  <si>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</si>
  <si>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</si>
  <si>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</si>
  <si>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</si>
  <si>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</si>
  <si>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</si>
  <si>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</si>
  <si>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</si>
  <si>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</si>
  <si>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</si>
  <si>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</si>
  <si>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</si>
  <si>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</si>
  <si>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</si>
  <si>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</si>
  <si>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</si>
  <si>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</si>
  <si>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</si>
  <si>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</si>
  <si>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</si>
  <si>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</si>
  <si>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</si>
  <si>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</si>
  <si>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</si>
  <si>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</si>
  <si>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</si>
  <si>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</si>
  <si>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</si>
  <si>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</si>
  <si>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</si>
  <si>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</si>
  <si>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</si>
  <si>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</si>
  <si>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</si>
  <si>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</si>
  <si>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</si>
  <si>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</si>
  <si>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</si>
  <si>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</si>
  <si>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</si>
  <si>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</si>
  <si>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</si>
  <si>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</si>
  <si>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</si>
  <si>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</si>
  <si>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</si>
  <si>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</si>
  <si>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</si>
  <si>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</si>
  <si>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</si>
  <si>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</si>
  <si>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</si>
  <si>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</si>
  <si>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</si>
  <si>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</si>
  <si>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</si>
  <si>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</si>
  <si>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</si>
  <si>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</si>
  <si>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</si>
  <si>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</si>
  <si>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</si>
  <si>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</si>
  <si>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</si>
  <si>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</si>
  <si>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</si>
  <si>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</si>
  <si>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</si>
  <si>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</si>
  <si>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</si>
  <si>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</si>
  <si>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</si>
  <si>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</si>
  <si>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</si>
  <si>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</si>
  <si>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</si>
  <si>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</si>
  <si>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</si>
  <si>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</si>
  <si>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</si>
  <si>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</si>
  <si>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</si>
  <si>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</si>
  <si>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</si>
  <si>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</si>
  <si>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</si>
  <si>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</si>
  <si>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</si>
  <si>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</si>
  <si>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</si>
  <si>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</si>
  <si>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</si>
  <si>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</si>
  <si>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</si>
  <si>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</si>
  <si>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</si>
  <si>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</si>
  <si>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</si>
  <si>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</si>
  <si>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</si>
  <si>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</si>
  <si>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</si>
  <si>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</si>
  <si>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</si>
  <si>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</si>
  <si>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</si>
  <si>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</si>
  <si>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</si>
  <si>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</si>
  <si>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</si>
  <si>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</si>
  <si>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</si>
  <si>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</si>
  <si>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</si>
  <si>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</si>
  <si>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</si>
  <si>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</si>
  <si>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</si>
  <si>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</si>
  <si>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</si>
  <si>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</si>
  <si>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</si>
  <si>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</si>
  <si>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</si>
  <si>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</si>
  <si>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</si>
  <si>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</si>
  <si>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</si>
  <si>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</si>
  <si>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</si>
  <si>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</si>
  <si>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</si>
  <si>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</si>
  <si>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</si>
  <si>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</si>
  <si>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</si>
  <si>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</si>
  <si>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</si>
  <si>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</si>
  <si>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</si>
  <si>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</si>
  <si>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</si>
  <si>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</si>
  <si>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</si>
  <si>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</si>
  <si>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</si>
  <si>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</si>
  <si>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</si>
  <si>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</si>
  <si>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</si>
  <si>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</si>
  <si>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</si>
  <si>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</si>
  <si>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</si>
  <si>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</si>
  <si>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</si>
  <si>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</si>
  <si>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</si>
  <si>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</si>
  <si>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</si>
  <si>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</si>
  <si>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</si>
  <si>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</si>
  <si>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</si>
  <si>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</si>
  <si>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</si>
  <si>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</si>
  <si>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</si>
  <si>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</si>
  <si>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</si>
  <si>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</si>
  <si>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</si>
  <si>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</si>
  <si>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</si>
  <si>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</si>
  <si>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</si>
  <si>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</si>
  <si>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</si>
  <si>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</si>
  <si>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</si>
  <si>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</si>
  <si>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</si>
  <si>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</si>
  <si>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</si>
  <si>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</si>
  <si>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</si>
  <si>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</si>
  <si>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</si>
  <si>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</si>
  <si>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</si>
  <si>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</si>
  <si>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</si>
  <si>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</si>
  <si>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</si>
  <si>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</si>
  <si>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</si>
  <si>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</si>
  <si>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</si>
  <si>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</si>
  <si>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</si>
  <si>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</si>
  <si>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</si>
  <si>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</si>
  <si>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</si>
  <si>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</si>
  <si>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</si>
  <si>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</si>
  <si>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</si>
  <si>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</si>
  <si>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</si>
  <si>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</si>
  <si>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</si>
  <si>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</si>
  <si>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</si>
  <si>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</si>
  <si>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</si>
  <si>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</si>
  <si>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</si>
  <si>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</si>
  <si>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</si>
  <si>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</si>
  <si>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</si>
  <si>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</si>
  <si>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</si>
  <si>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</si>
  <si>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</si>
  <si>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</si>
  <si>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</si>
  <si>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</si>
  <si>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</si>
  <si>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</si>
  <si>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</si>
  <si>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</si>
  <si>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</si>
  <si>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</si>
  <si>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</si>
  <si>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</si>
  <si>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</si>
  <si>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</si>
  <si>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</si>
  <si>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</si>
  <si>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</si>
  <si>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</si>
  <si>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</si>
  <si>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</si>
  <si>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</si>
  <si>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</si>
  <si>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</si>
  <si>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</si>
  <si>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</si>
  <si>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</si>
  <si>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</si>
  <si>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</si>
  <si>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</si>
  <si>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</si>
  <si>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</si>
  <si>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</si>
  <si>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</si>
  <si>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</si>
  <si>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</si>
  <si>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</si>
  <si>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</si>
  <si>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</si>
  <si>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</si>
  <si>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</si>
  <si>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</si>
  <si>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</si>
  <si>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</si>
  <si>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</si>
  <si>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</si>
  <si>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</si>
  <si>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</si>
  <si>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</si>
  <si>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</si>
  <si>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</si>
  <si>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</si>
  <si>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</si>
  <si>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</si>
  <si>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</si>
  <si>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</si>
  <si>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</si>
  <si>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</si>
  <si>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</si>
  <si>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</si>
  <si>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</si>
  <si>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</si>
  <si>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</si>
  <si>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</si>
  <si>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</si>
  <si>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</si>
  <si>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</si>
  <si>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</si>
  <si>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</si>
  <si>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</si>
  <si>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</si>
  <si>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</si>
  <si>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</si>
  <si>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</si>
  <si>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</si>
  <si>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</si>
  <si>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</si>
  <si>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</si>
  <si>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</si>
  <si>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</si>
  <si>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</si>
  <si>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</si>
  <si>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</si>
  <si>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</si>
  <si>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</si>
  <si>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</si>
  <si>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</si>
  <si>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</si>
  <si>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</si>
  <si>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</si>
  <si>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</si>
  <si>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</si>
  <si>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</si>
  <si>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</si>
  <si>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</si>
  <si>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</si>
  <si>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</si>
  <si>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</si>
  <si>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</si>
  <si>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</si>
  <si>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</si>
  <si>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</si>
  <si>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</si>
  <si>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</si>
  <si>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</si>
  <si>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</si>
  <si>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</si>
  <si>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</si>
  <si>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</si>
  <si>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</si>
  <si>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</si>
  <si>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</si>
  <si>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</si>
  <si>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</si>
  <si>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</si>
  <si>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</si>
  <si>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</si>
  <si>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</si>
  <si>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</si>
  <si>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</si>
  <si>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</si>
  <si>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</si>
  <si>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</si>
  <si>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</si>
  <si>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</si>
  <si>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</si>
  <si>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</si>
  <si>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</si>
  <si>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</si>
  <si>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</si>
  <si>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</si>
  <si>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</si>
  <si>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</si>
  <si>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</si>
  <si>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</si>
  <si>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</si>
  <si>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</si>
  <si>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</si>
  <si>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</si>
  <si>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</si>
  <si>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</si>
  <si>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</si>
  <si>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</si>
  <si>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</si>
  <si>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</si>
  <si>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</si>
  <si>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</si>
  <si>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</si>
  <si>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</si>
  <si>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</si>
  <si>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</si>
  <si>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</si>
  <si>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</si>
  <si>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</si>
  <si>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</si>
  <si>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</si>
  <si>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</si>
  <si>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</si>
  <si>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</si>
  <si>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</si>
  <si>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</si>
  <si>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</si>
  <si>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</si>
  <si>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</si>
  <si>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</si>
  <si>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</si>
  <si>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</si>
  <si>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</si>
  <si>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</si>
  <si>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</si>
  <si>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</si>
  <si>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</si>
  <si>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</si>
  <si>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</si>
  <si>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</si>
  <si>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</si>
  <si>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</si>
  <si>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</si>
  <si>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</si>
  <si>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</si>
  <si>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</si>
  <si>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</si>
  <si>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</si>
  <si>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</si>
  <si>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</si>
  <si>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</si>
  <si>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</si>
  <si>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</si>
  <si>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</si>
  <si>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</si>
  <si>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</si>
  <si>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</si>
  <si>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</si>
  <si>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</si>
  <si>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</si>
  <si>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</si>
  <si>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</si>
  <si>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</si>
  <si>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</si>
  <si>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</si>
  <si>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</si>
  <si>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</si>
  <si>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</si>
  <si>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</si>
  <si>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</si>
  <si>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</si>
  <si>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</si>
  <si>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</si>
  <si>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</si>
  <si>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</si>
  <si>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</si>
  <si>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</si>
  <si>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</si>
  <si>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</si>
  <si>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</si>
  <si>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</si>
  <si>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</si>
  <si>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</si>
  <si>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</si>
  <si>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</si>
  <si>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</si>
  <si>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</si>
  <si>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</si>
  <si>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</si>
  <si>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</si>
  <si>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</si>
  <si>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</si>
  <si>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</si>
  <si>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</si>
  <si>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</si>
  <si>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</si>
  <si>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</si>
  <si>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</si>
  <si>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</si>
  <si>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</si>
  <si>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</si>
  <si>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</si>
  <si>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</si>
  <si>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</si>
  <si>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</si>
  <si>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</si>
  <si>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</si>
  <si>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</si>
  <si>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</si>
  <si>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</si>
  <si>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</si>
  <si>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</si>
  <si>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</si>
  <si>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</si>
  <si>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</si>
  <si>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</si>
  <si>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</si>
  <si>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</si>
  <si>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</si>
  <si>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</si>
  <si>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</si>
  <si>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</si>
  <si>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</si>
  <si>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</si>
  <si>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</si>
  <si>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</si>
  <si>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</si>
  <si>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</si>
  <si>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</si>
  <si>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</si>
  <si>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</si>
  <si>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</si>
  <si>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</si>
  <si>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</si>
  <si>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</si>
  <si>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</si>
  <si>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</si>
  <si>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</si>
  <si>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</si>
  <si>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</si>
  <si>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</si>
  <si>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</si>
  <si>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</si>
  <si>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</si>
  <si>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</si>
  <si>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</si>
  <si>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</si>
  <si>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</si>
  <si>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</si>
  <si>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</si>
  <si>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</si>
  <si>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</si>
  <si>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</si>
  <si>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</si>
  <si>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</si>
  <si>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</si>
  <si>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</si>
  <si>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</si>
  <si>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</si>
  <si>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</si>
  <si>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</si>
  <si>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</si>
  <si>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</si>
  <si>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</si>
  <si>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</si>
  <si>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</si>
  <si>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</si>
  <si>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</si>
  <si>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</si>
  <si>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</si>
  <si>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</si>
  <si>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</si>
  <si>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</si>
  <si>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</si>
  <si>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</si>
  <si>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</si>
  <si>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</si>
  <si>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</si>
  <si>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</si>
  <si>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</si>
  <si>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</si>
  <si>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</si>
  <si>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</si>
  <si>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</si>
  <si>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</si>
  <si>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</si>
  <si>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</si>
  <si>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</si>
  <si>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</si>
  <si>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</si>
  <si>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</si>
  <si>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</si>
  <si>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</si>
  <si>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</si>
  <si>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</si>
  <si>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</si>
  <si>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</si>
  <si>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</si>
  <si>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</si>
  <si>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</si>
  <si>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</si>
  <si>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</si>
  <si>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</si>
  <si>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</si>
  <si>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</si>
  <si>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</si>
  <si>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</si>
  <si>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</si>
  <si>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</si>
  <si>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</si>
  <si>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</si>
  <si>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</si>
  <si>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</si>
  <si>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</si>
  <si>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</si>
  <si>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</si>
  <si>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</si>
  <si>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</si>
  <si>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</si>
  <si>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</si>
  <si>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</si>
  <si>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</si>
  <si>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</si>
  <si>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</si>
  <si>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</si>
  <si>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</si>
  <si>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</si>
  <si>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</si>
  <si>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</si>
  <si>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</si>
  <si>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</si>
  <si>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</si>
  <si>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</si>
  <si>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</si>
  <si>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</si>
  <si>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</si>
  <si>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</si>
  <si>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</si>
  <si>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</si>
  <si>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</si>
  <si>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</si>
  <si>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</si>
  <si>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</si>
  <si>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</si>
  <si>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</si>
  <si>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</si>
  <si>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</si>
  <si>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</si>
  <si>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</si>
  <si>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</si>
  <si>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</si>
  <si>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</si>
  <si>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</si>
  <si>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</si>
  <si>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</si>
  <si>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</si>
  <si>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</si>
  <si>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</si>
  <si>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</si>
  <si>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</si>
  <si>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</si>
  <si>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</si>
  <si>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</si>
  <si>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</si>
  <si>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</si>
  <si>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</si>
  <si>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</si>
  <si>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</si>
  <si>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</si>
  <si>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</si>
  <si>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</si>
  <si>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</si>
  <si>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</si>
  <si>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</si>
  <si>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</si>
  <si>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</si>
  <si>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</si>
  <si>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</si>
  <si>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</si>
  <si>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</si>
  <si>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</si>
  <si>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</si>
  <si>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</si>
  <si>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</si>
  <si>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</si>
  <si>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</si>
  <si>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</si>
  <si>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</si>
  <si>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</si>
  <si>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</si>
  <si>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</si>
  <si>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</si>
  <si>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</si>
  <si>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</si>
  <si>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</si>
  <si>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</si>
  <si>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</si>
  <si>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</si>
  <si>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</si>
  <si>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</si>
  <si>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</si>
  <si>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</si>
  <si>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</si>
  <si>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</si>
  <si>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</si>
  <si>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</si>
  <si>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</si>
  <si>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</si>
  <si>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</si>
  <si>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</si>
  <si>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</si>
  <si>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</si>
  <si>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</si>
  <si>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</si>
  <si>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</si>
  <si>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</si>
  <si>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</si>
  <si>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</si>
  <si>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</si>
  <si>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</si>
  <si>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</si>
  <si>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</si>
  <si>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</si>
  <si>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</si>
  <si>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</si>
  <si>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</si>
  <si>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</si>
  <si>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</si>
  <si>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</si>
  <si>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</si>
  <si>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</si>
  <si>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</si>
  <si>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</si>
  <si>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</si>
  <si>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</si>
  <si>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</si>
  <si>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</si>
  <si>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</si>
  <si>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</si>
  <si>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</si>
  <si>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</si>
  <si>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</si>
  <si>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</si>
  <si>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</si>
  <si>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</si>
  <si>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</si>
  <si>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</si>
  <si>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</si>
  <si>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</si>
  <si>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</si>
  <si>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</si>
  <si>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</si>
  <si>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</si>
  <si>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</si>
  <si>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</si>
  <si>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</si>
  <si>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</si>
  <si>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</si>
  <si>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</si>
  <si>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</si>
  <si>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</si>
  <si>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</si>
  <si>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</si>
  <si>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</si>
  <si>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</si>
  <si>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</si>
  <si>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</si>
  <si>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</si>
  <si>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</si>
  <si>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</si>
  <si>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</si>
  <si>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</si>
  <si>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</si>
  <si>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</si>
  <si>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</si>
  <si>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</si>
  <si>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</si>
  <si>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</si>
  <si>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</si>
  <si>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</si>
  <si>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</si>
  <si>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</si>
  <si>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</si>
  <si>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</si>
  <si>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</si>
  <si>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</si>
  <si>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</si>
  <si>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</si>
  <si>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</si>
  <si>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</si>
  <si>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</si>
  <si>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</si>
  <si>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</si>
  <si>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</si>
  <si>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</si>
  <si>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</si>
  <si>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</si>
  <si>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</si>
  <si>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</si>
  <si>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</si>
  <si>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</si>
  <si>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</si>
  <si>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</si>
  <si>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</si>
  <si>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</si>
  <si>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</si>
  <si>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</si>
  <si>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</si>
  <si>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</si>
  <si>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</si>
  <si>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</si>
  <si>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</si>
  <si>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</si>
  <si>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</si>
  <si>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</si>
  <si>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</si>
  <si>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</si>
  <si>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</si>
  <si>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</si>
  <si>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</si>
  <si>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</si>
  <si>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</si>
  <si>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</si>
  <si>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</si>
  <si>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</si>
  <si>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</si>
  <si>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</si>
  <si>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</si>
  <si>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</si>
  <si>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</si>
  <si>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</si>
  <si>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</si>
  <si>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</si>
  <si>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</si>
  <si>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</si>
  <si>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</si>
  <si>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</si>
  <si>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</si>
  <si>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</si>
  <si>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</si>
  <si>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</si>
  <si>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</si>
  <si>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</si>
  <si>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</si>
  <si>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</si>
  <si>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</si>
  <si>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</si>
  <si>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</si>
  <si>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</si>
  <si>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</si>
  <si>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</si>
  <si>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</si>
  <si>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</si>
  <si>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</si>
  <si>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</si>
  <si>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</si>
  <si>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</si>
  <si>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</si>
  <si>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</si>
  <si>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</si>
  <si>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</si>
  <si>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</si>
  <si>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</si>
  <si>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</si>
  <si>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</si>
  <si>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</si>
  <si>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</si>
  <si>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</si>
  <si>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</si>
  <si>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</si>
  <si>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</si>
  <si>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</si>
  <si>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</si>
  <si>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</si>
  <si>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</si>
  <si>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</si>
  <si>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</si>
  <si>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</si>
  <si>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</si>
  <si>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</si>
  <si>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</si>
  <si>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</si>
  <si>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</si>
  <si>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</si>
  <si>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</si>
  <si>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</si>
  <si>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</si>
  <si>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</si>
  <si>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</si>
  <si>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</si>
  <si>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</si>
  <si>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</si>
  <si>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</si>
  <si>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</si>
  <si>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</si>
  <si>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</si>
  <si>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</si>
  <si>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</si>
  <si>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</si>
  <si>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</si>
  <si>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</si>
  <si>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</si>
  <si>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</si>
  <si>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</si>
  <si>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</si>
  <si>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</si>
  <si>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</si>
  <si>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</si>
  <si>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</si>
  <si>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</si>
  <si>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</si>
  <si>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</si>
  <si>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</si>
  <si>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</si>
  <si>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</si>
  <si>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</si>
  <si>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</si>
  <si>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</si>
  <si>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</si>
  <si>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</si>
  <si>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</si>
  <si>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</si>
  <si>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</si>
  <si>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</si>
  <si>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</si>
  <si>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</si>
  <si>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</si>
  <si>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</si>
  <si>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</si>
  <si>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</si>
  <si>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</si>
  <si>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</si>
  <si>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</si>
  <si>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</si>
  <si>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</si>
  <si>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</si>
  <si>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</si>
  <si>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</si>
  <si>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</si>
  <si>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</si>
  <si>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</si>
  <si>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</si>
  <si>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</si>
  <si>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</si>
  <si>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</si>
  <si>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</si>
  <si>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</si>
  <si>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</si>
  <si>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</si>
  <si>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</si>
  <si>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</si>
  <si>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</si>
  <si>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</si>
  <si>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</si>
  <si>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</si>
  <si>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</si>
  <si>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</si>
  <si>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</si>
  <si>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</si>
  <si>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</si>
  <si>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</si>
  <si>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</si>
  <si>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</si>
  <si>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</si>
  <si>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</si>
  <si>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</si>
  <si>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</si>
  <si>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</si>
  <si>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</si>
  <si>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</si>
  <si>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</si>
  <si>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</si>
  <si>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</si>
  <si>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</si>
  <si>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</si>
  <si>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</si>
  <si>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</si>
  <si>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</si>
  <si>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</si>
  <si>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</si>
  <si>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</si>
  <si>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</si>
  <si>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</si>
  <si>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</si>
  <si>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</si>
  <si>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</si>
  <si>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</si>
  <si>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</si>
  <si>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</si>
  <si>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</si>
  <si>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</si>
  <si>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</si>
  <si>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</si>
  <si>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</si>
  <si>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</si>
  <si>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</si>
  <si>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</si>
  <si>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</si>
  <si>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</si>
  <si>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</si>
  <si>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</si>
  <si>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</si>
  <si>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</si>
  <si>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</si>
  <si>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</si>
  <si>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</si>
  <si>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</si>
  <si>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</si>
  <si>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</si>
  <si>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</si>
  <si>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</si>
  <si>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</si>
  <si>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</si>
  <si>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</si>
  <si>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</si>
  <si>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</si>
  <si>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</si>
  <si>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</si>
  <si>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</si>
  <si>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</si>
  <si>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</si>
  <si>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</si>
  <si>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</si>
  <si>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</si>
  <si>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</si>
  <si>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</si>
  <si>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</si>
  <si>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</si>
  <si>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</si>
  <si>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</si>
  <si>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</si>
  <si>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</si>
  <si>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</si>
  <si>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</si>
  <si>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</si>
  <si>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</si>
  <si>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</si>
  <si>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</si>
  <si>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</si>
  <si>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</si>
  <si>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</si>
  <si>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</si>
  <si>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</si>
  <si>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</si>
  <si>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</si>
  <si>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</si>
  <si>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</si>
  <si>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</si>
  <si>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</si>
  <si>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</si>
  <si>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</si>
  <si>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</si>
  <si>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</si>
  <si>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</si>
  <si>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</si>
  <si>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</si>
  <si>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</si>
  <si>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</si>
  <si>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</si>
  <si>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</si>
  <si>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</si>
  <si>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</si>
  <si>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</si>
  <si>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</si>
  <si>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</si>
  <si>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</si>
  <si>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</si>
  <si>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</si>
  <si>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</si>
  <si>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</si>
  <si>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</si>
  <si>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</si>
  <si>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</si>
  <si>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</si>
  <si>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</si>
  <si>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</si>
  <si>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</si>
  <si>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</si>
  <si>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</si>
  <si>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</si>
  <si>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</si>
  <si>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</si>
  <si>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</si>
  <si>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</si>
  <si>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</si>
  <si>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</si>
  <si>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</si>
  <si>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</si>
  <si>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</si>
  <si>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</si>
  <si>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</si>
  <si>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</si>
  <si>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</si>
  <si>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</si>
  <si>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</si>
  <si>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</si>
  <si>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</si>
  <si>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</si>
  <si>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</si>
  <si>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</si>
  <si>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</si>
  <si>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</si>
  <si>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</si>
  <si>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</si>
  <si>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</si>
  <si>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</si>
  <si>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</si>
  <si>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</si>
  <si>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</si>
  <si>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</si>
  <si>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</si>
  <si>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</si>
  <si>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</si>
  <si>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</si>
  <si>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</si>
  <si>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</si>
  <si>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</si>
  <si>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</si>
  <si>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</si>
  <si>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</si>
  <si>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</si>
  <si>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</si>
  <si>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</si>
  <si>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</si>
  <si>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</si>
  <si>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</si>
  <si>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</si>
  <si>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</si>
  <si>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</si>
  <si>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</si>
  <si>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</si>
  <si>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</si>
  <si>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</si>
  <si>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</si>
  <si>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</si>
  <si>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</si>
  <si>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</si>
  <si>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</si>
  <si>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</si>
  <si>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</si>
  <si>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</si>
  <si>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</si>
  <si>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</si>
  <si>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</si>
  <si>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</si>
  <si>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</si>
  <si>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</si>
  <si>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</si>
  <si>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</si>
  <si>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</si>
  <si>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</si>
  <si>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</si>
  <si>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</si>
  <si>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</si>
  <si>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</si>
  <si>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</si>
  <si>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</si>
  <si>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</si>
  <si>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</si>
  <si>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</si>
  <si>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</si>
  <si>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</si>
  <si>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</si>
  <si>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</si>
  <si>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</si>
  <si>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</si>
  <si>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</si>
  <si>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</si>
  <si>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</si>
  <si>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</si>
  <si>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</si>
  <si>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</si>
  <si>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</si>
  <si>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</si>
  <si>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</si>
  <si>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</si>
  <si>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</si>
  <si>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</si>
  <si>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</si>
  <si>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</si>
  <si>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</si>
  <si>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</si>
  <si>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</si>
  <si>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</si>
  <si>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</si>
  <si>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</si>
  <si>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</si>
  <si>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</si>
  <si>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</si>
  <si>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</si>
  <si>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</si>
  <si>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</si>
  <si>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</si>
  <si>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</si>
  <si>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</si>
  <si>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</si>
  <si>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</si>
  <si>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</si>
  <si>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</si>
  <si>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</si>
  <si>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</si>
  <si>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</si>
  <si>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</si>
  <si>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</si>
  <si>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</si>
  <si>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</si>
  <si>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</si>
  <si>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</si>
  <si>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</si>
  <si>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</si>
  <si>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</si>
  <si>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</si>
  <si>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</si>
  <si>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</si>
  <si>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</si>
  <si>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</si>
  <si>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</si>
  <si>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</si>
  <si>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</si>
  <si>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</si>
  <si>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</si>
  <si>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</si>
  <si>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</si>
  <si>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</si>
  <si>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</si>
  <si>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</si>
  <si>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</si>
  <si>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</si>
  <si>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</si>
  <si>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</si>
  <si>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</si>
  <si>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</si>
  <si>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</si>
  <si>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</si>
  <si>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</si>
  <si>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</si>
  <si>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</si>
  <si>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</si>
  <si>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</si>
  <si>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</si>
  <si>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</si>
  <si>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</si>
  <si>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</si>
  <si>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</si>
  <si>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</si>
  <si>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</si>
  <si>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</si>
  <si>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</si>
  <si>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</si>
  <si>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</si>
  <si>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</si>
  <si>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</si>
  <si>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</si>
  <si>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</si>
  <si>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</si>
  <si>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</si>
  <si>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</si>
  <si>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</si>
  <si>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</si>
  <si>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</si>
  <si>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</si>
  <si>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</si>
  <si>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</si>
  <si>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</si>
  <si>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</si>
  <si>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</si>
  <si>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</si>
  <si>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</si>
  <si>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</si>
  <si>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</si>
  <si>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</si>
  <si>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</si>
  <si>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</si>
  <si>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</si>
  <si>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</si>
  <si>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</si>
  <si>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</si>
  <si>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</si>
  <si>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</si>
  <si>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</si>
  <si>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</si>
  <si>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</si>
  <si>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</si>
  <si>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</si>
  <si>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</si>
  <si>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</si>
  <si>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</si>
  <si>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</si>
  <si>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</si>
  <si>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</si>
  <si>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</si>
  <si>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</si>
  <si>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</si>
  <si>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</si>
  <si>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</si>
  <si>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</si>
  <si>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</si>
  <si>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</si>
  <si>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</si>
  <si>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</si>
  <si>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</si>
  <si>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</si>
  <si>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</si>
  <si>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</si>
  <si>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</si>
  <si>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</si>
  <si>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</si>
  <si>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</si>
  <si>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</si>
  <si>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</si>
  <si>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</si>
  <si>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</si>
  <si>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</si>
  <si>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</si>
  <si>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</si>
  <si>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</si>
  <si>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</si>
  <si>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</si>
  <si>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</si>
  <si>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</si>
  <si>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</si>
  <si>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</si>
  <si>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</si>
  <si>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</si>
  <si>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</si>
  <si>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</si>
  <si>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</si>
  <si>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</si>
  <si>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</si>
  <si>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</si>
  <si>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</si>
  <si>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</si>
  <si>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</si>
  <si>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</si>
  <si>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</si>
  <si>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</si>
  <si>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</si>
  <si>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</si>
  <si>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</si>
  <si>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</si>
  <si>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</si>
  <si>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</si>
  <si>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</si>
  <si>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</si>
  <si>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</si>
  <si>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</si>
  <si>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</si>
  <si>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</si>
  <si>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</si>
  <si>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</si>
  <si>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</si>
  <si>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</si>
  <si>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</si>
  <si>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</si>
  <si>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</si>
  <si>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</si>
  <si>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</si>
  <si>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</si>
  <si>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</si>
  <si>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</si>
  <si>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</si>
  <si>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</si>
  <si>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</si>
  <si>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</si>
  <si>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</si>
  <si>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</si>
  <si>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</si>
  <si>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</si>
  <si>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</si>
  <si>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</si>
  <si>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</si>
  <si>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</si>
  <si>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</si>
  <si>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</si>
  <si>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</si>
  <si>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</si>
  <si>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</si>
  <si>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</si>
  <si>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</si>
  <si>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</si>
  <si>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</si>
  <si>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</si>
  <si>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</si>
  <si>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</si>
  <si>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</si>
  <si>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</si>
  <si>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</si>
  <si>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</si>
  <si>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</si>
  <si>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</si>
  <si>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</si>
  <si>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</si>
  <si>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</si>
  <si>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</si>
  <si>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</si>
  <si>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</si>
  <si>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</si>
  <si>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</si>
  <si>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</si>
  <si>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</si>
  <si>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</si>
  <si>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</si>
  <si>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</si>
  <si>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</si>
  <si>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</si>
  <si>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</si>
  <si>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</si>
  <si>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</si>
  <si>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</si>
  <si>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</si>
  <si>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</si>
  <si>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</si>
  <si>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</si>
  <si>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</si>
  <si>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</si>
  <si>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</si>
  <si>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</si>
  <si>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</si>
  <si>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</si>
  <si>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</si>
  <si>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</si>
  <si>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</si>
  <si>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</si>
  <si>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</si>
  <si>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</si>
  <si>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</si>
  <si>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</si>
  <si>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</si>
  <si>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</si>
  <si>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</si>
  <si>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</si>
  <si>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</si>
  <si>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</si>
  <si>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</si>
  <si>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</si>
  <si>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</si>
  <si>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</si>
  <si>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</si>
  <si>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</si>
  <si>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</si>
  <si>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</si>
  <si>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</si>
  <si>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</si>
  <si>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</si>
  <si>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</si>
  <si>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</si>
  <si>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</si>
  <si>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</si>
  <si>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</si>
  <si>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</si>
  <si>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</si>
  <si>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</si>
  <si>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</si>
  <si>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</si>
  <si>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</si>
  <si>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</si>
  <si>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</si>
  <si>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</si>
  <si>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</si>
  <si>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</si>
  <si>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</si>
  <si>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</si>
  <si>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</si>
  <si>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</si>
  <si>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</si>
  <si>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</si>
  <si>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</si>
  <si>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</si>
  <si>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</si>
  <si>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</si>
  <si>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</si>
  <si>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</si>
  <si>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</si>
  <si>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</si>
  <si>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</si>
  <si>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</si>
  <si>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</si>
  <si>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</si>
  <si>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</si>
  <si>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</si>
  <si>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</si>
  <si>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</si>
  <si>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</si>
  <si>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</si>
  <si>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</si>
  <si>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</si>
  <si>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</si>
  <si>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</si>
  <si>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</si>
  <si>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</si>
  <si>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</si>
  <si>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</si>
  <si>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</si>
  <si>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</si>
  <si>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</si>
  <si>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</si>
  <si>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</si>
  <si>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</si>
  <si>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</si>
  <si>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</si>
  <si>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</si>
  <si>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</si>
  <si>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</si>
  <si>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</si>
  <si>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</si>
  <si>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</si>
  <si>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</si>
  <si>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</si>
  <si>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</si>
  <si>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</si>
  <si>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</si>
  <si>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</si>
  <si>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</si>
  <si>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</si>
  <si>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</si>
  <si>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</si>
  <si>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</si>
  <si>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</si>
  <si>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</si>
  <si>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</si>
  <si>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</si>
  <si>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</si>
  <si>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</si>
  <si>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</si>
  <si>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</si>
  <si>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</si>
  <si>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</si>
  <si>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</si>
  <si>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</si>
  <si>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</si>
  <si>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</si>
  <si>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</si>
  <si>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</si>
  <si>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</si>
  <si>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</si>
  <si>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</si>
  <si>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</si>
  <si>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</si>
  <si>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</si>
  <si>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</si>
  <si>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</si>
  <si>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</si>
  <si>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</si>
  <si>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</si>
  <si>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</si>
  <si>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</si>
  <si>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</si>
  <si>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</si>
  <si>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</si>
  <si>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</si>
  <si>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</si>
  <si>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</si>
  <si>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</si>
  <si>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</si>
  <si>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</si>
  <si>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</si>
  <si>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</si>
  <si>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</si>
  <si>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</si>
  <si>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</si>
  <si>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</si>
  <si>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</si>
  <si>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</si>
  <si>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</si>
  <si>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</si>
  <si>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</si>
  <si>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</si>
  <si>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</si>
  <si>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</si>
  <si>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</si>
  <si>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</si>
  <si>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</si>
  <si>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</si>
  <si>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</si>
  <si>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</si>
  <si>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</si>
  <si>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</si>
  <si>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</si>
  <si>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</si>
  <si>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</si>
  <si>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</si>
  <si>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</si>
  <si>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</si>
  <si>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</si>
  <si>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</si>
  <si>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</si>
  <si>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</si>
  <si>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</si>
  <si>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</si>
  <si>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</si>
  <si>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</si>
  <si>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</si>
  <si>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</si>
  <si>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</si>
  <si>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</si>
  <si>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</si>
  <si>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</si>
  <si>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</si>
  <si>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</si>
  <si>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</si>
  <si>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</si>
  <si>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</si>
  <si>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</si>
  <si>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</si>
  <si>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</si>
  <si>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</si>
  <si>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</si>
  <si>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</si>
  <si>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</si>
  <si>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</si>
  <si>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</si>
  <si>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</si>
  <si>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</si>
  <si>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</si>
  <si>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</si>
  <si>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</si>
  <si>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</si>
  <si>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</si>
  <si>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</si>
  <si>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</si>
  <si>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</si>
  <si>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</si>
  <si>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</si>
  <si>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</si>
  <si>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</si>
  <si>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</si>
  <si>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</si>
  <si>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</si>
  <si>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</si>
  <si>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</si>
  <si>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</si>
  <si>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</si>
  <si>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</si>
  <si>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</si>
  <si>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</si>
  <si>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</si>
  <si>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</si>
  <si>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</si>
  <si>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</si>
  <si>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</si>
  <si>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</si>
  <si>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</si>
  <si>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</si>
  <si>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</si>
  <si>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</si>
  <si>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</si>
  <si>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</si>
  <si>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</si>
  <si>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</si>
  <si>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</si>
  <si>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</si>
  <si>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</si>
  <si>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</si>
  <si>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</si>
  <si>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</si>
  <si>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</si>
  <si>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</si>
  <si>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</si>
  <si>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</si>
  <si>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</si>
  <si>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</si>
  <si>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</si>
  <si>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</si>
  <si>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</si>
  <si>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</si>
  <si>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</si>
  <si>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</si>
  <si>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</si>
  <si>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</si>
  <si>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</si>
  <si>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</si>
  <si>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</si>
  <si>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</si>
  <si>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</si>
  <si>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</si>
  <si>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</si>
  <si>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</si>
  <si>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</si>
  <si>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</si>
  <si>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</si>
  <si>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</si>
  <si>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</si>
  <si>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</si>
  <si>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</si>
  <si>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</si>
  <si>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</si>
  <si>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</si>
  <si>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</si>
  <si>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</si>
  <si>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</si>
  <si>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</si>
  <si>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</si>
  <si>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</si>
  <si>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</si>
  <si>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</si>
  <si>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</si>
  <si>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</si>
  <si>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</si>
  <si>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</si>
  <si>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</si>
  <si>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</si>
  <si>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</si>
  <si>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</si>
  <si>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</si>
  <si>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</si>
  <si>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</si>
  <si>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</si>
  <si>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</si>
  <si>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</si>
  <si>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</si>
  <si>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</si>
  <si>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</si>
  <si>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</si>
  <si>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</si>
  <si>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</si>
  <si>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</si>
  <si>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</si>
  <si>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</si>
  <si>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</si>
  <si>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</si>
  <si>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</si>
  <si>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</si>
  <si>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</si>
  <si>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</si>
  <si>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</si>
  <si>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</si>
  <si>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</si>
  <si>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</si>
  <si>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</si>
  <si>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</si>
  <si>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</si>
  <si>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</si>
  <si>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</si>
  <si>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</si>
  <si>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</si>
  <si>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</si>
  <si>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</si>
  <si>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</si>
  <si>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</si>
  <si>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</si>
  <si>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</si>
  <si>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</si>
  <si>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</si>
  <si>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</si>
  <si>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</si>
  <si>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</si>
  <si>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</si>
  <si>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</si>
  <si>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</si>
  <si>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</si>
  <si>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</si>
  <si>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</si>
  <si>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</si>
  <si>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</si>
  <si>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</si>
  <si>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</si>
  <si>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</si>
  <si>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</si>
  <si>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</si>
  <si>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</si>
  <si>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</si>
  <si>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</si>
  <si>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</si>
  <si>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</si>
  <si>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</si>
  <si>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</si>
  <si>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</si>
  <si>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</si>
  <si>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</si>
  <si>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</si>
  <si>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</si>
  <si>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</si>
  <si>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</si>
  <si>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</si>
  <si>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</si>
  <si>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</si>
  <si>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</si>
  <si>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</si>
  <si>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</si>
  <si>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</si>
  <si>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</si>
  <si>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</si>
  <si>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</si>
  <si>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</si>
  <si>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</si>
  <si>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</si>
  <si>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</si>
  <si>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</si>
  <si>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</si>
  <si>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</si>
  <si>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</si>
  <si>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</si>
  <si>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</si>
  <si>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</si>
  <si>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</si>
  <si>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</si>
  <si>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</si>
  <si>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</si>
  <si>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</si>
  <si>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</si>
  <si>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</si>
  <si>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</si>
  <si>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</si>
  <si>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</si>
  <si>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</si>
  <si>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</si>
  <si>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</si>
  <si>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</si>
  <si>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</si>
  <si>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</si>
  <si>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</si>
  <si>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</si>
  <si>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</si>
  <si>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</si>
  <si>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</si>
  <si>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</si>
  <si>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</si>
  <si>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</si>
  <si>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</si>
  <si>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</si>
  <si>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</si>
  <si>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</si>
  <si>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</si>
  <si>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</si>
  <si>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</si>
  <si>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</si>
  <si>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</si>
  <si>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</si>
  <si>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</si>
  <si>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</si>
  <si>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</si>
  <si>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</si>
  <si>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</si>
  <si>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</si>
  <si>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</si>
  <si>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</si>
  <si>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</si>
  <si>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</si>
  <si>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</si>
  <si>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</si>
  <si>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</si>
  <si>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</si>
  <si>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</si>
  <si>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</si>
  <si>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</si>
  <si>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</si>
  <si>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</si>
  <si>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</si>
  <si>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</si>
  <si>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</si>
  <si>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</si>
  <si>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</si>
  <si>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</si>
  <si>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</si>
  <si>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</si>
  <si>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</si>
  <si>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</si>
  <si>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</si>
  <si>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</si>
  <si>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</si>
  <si>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</si>
  <si>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</si>
  <si>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</si>
  <si>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</si>
  <si>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</si>
  <si>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</si>
  <si>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</si>
  <si>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</si>
  <si>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</si>
  <si>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</si>
  <si>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</si>
  <si>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</si>
  <si>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</si>
  <si>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</si>
  <si>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</si>
  <si>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</si>
  <si>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</si>
  <si>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</si>
  <si>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</si>
  <si>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</si>
  <si>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</si>
  <si>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</si>
  <si>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</si>
  <si>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</si>
  <si>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</si>
  <si>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</si>
  <si>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</si>
  <si>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</si>
  <si>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</si>
  <si>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</si>
  <si>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</si>
  <si>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</si>
  <si>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</si>
  <si>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</si>
  <si>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</si>
  <si>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</si>
  <si>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</si>
  <si>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</si>
  <si>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</si>
  <si>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</si>
  <si>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</si>
  <si>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</si>
  <si>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</si>
  <si>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</si>
  <si>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</si>
  <si>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</si>
  <si>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</si>
  <si>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</si>
  <si>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</si>
  <si>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</si>
  <si>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</si>
  <si>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</si>
  <si>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</si>
  <si>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</si>
  <si>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</si>
  <si>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</si>
  <si>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</si>
  <si>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</si>
  <si>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</si>
  <si>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</si>
  <si>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</si>
  <si>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</si>
  <si>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</si>
  <si>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</si>
  <si>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</si>
  <si>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</si>
  <si>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</si>
  <si>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</si>
  <si>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</si>
  <si>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</si>
  <si>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</si>
  <si>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</si>
  <si>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</si>
  <si>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</si>
  <si>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</si>
  <si>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</si>
  <si>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</si>
  <si>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</si>
  <si>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</si>
  <si>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</si>
  <si>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</si>
  <si>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</si>
  <si>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</si>
  <si>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</si>
  <si>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</si>
  <si>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</si>
  <si>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</si>
  <si>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</si>
  <si>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</si>
  <si>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</si>
  <si>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</si>
  <si>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</si>
  <si>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</si>
  <si>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</si>
  <si>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</si>
  <si>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</si>
  <si>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</si>
  <si>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</si>
  <si>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</si>
  <si>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</si>
  <si>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</si>
  <si>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</si>
  <si>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</si>
  <si>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</si>
  <si>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</si>
  <si>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</si>
  <si>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</si>
  <si>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</si>
  <si>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</si>
  <si>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</si>
  <si>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</si>
  <si>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</si>
  <si>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</si>
  <si>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</si>
  <si>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</si>
  <si>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</si>
  <si>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</si>
  <si>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</si>
  <si>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</si>
  <si>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</si>
  <si>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</si>
  <si>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</si>
  <si>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</si>
  <si>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</si>
  <si>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</si>
  <si>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</si>
  <si>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</si>
  <si>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</si>
  <si>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</si>
  <si>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</si>
  <si>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</si>
  <si>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</si>
  <si>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</si>
  <si>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</si>
  <si>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</si>
  <si>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</si>
  <si>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</si>
  <si>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</si>
  <si>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</si>
  <si>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</si>
  <si>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</si>
  <si>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</si>
  <si>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</si>
  <si>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</si>
  <si>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</si>
  <si>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</si>
  <si>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</si>
  <si>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</si>
  <si>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</si>
  <si>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</si>
  <si>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</si>
  <si>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</si>
  <si>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</si>
  <si>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</si>
  <si>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</si>
  <si>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</si>
  <si>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</si>
  <si>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</si>
  <si>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</si>
  <si>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</si>
  <si>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</si>
  <si>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</si>
  <si>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</si>
  <si>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</si>
  <si>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</si>
  <si>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</si>
  <si>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</si>
  <si>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</si>
  <si>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</si>
  <si>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</si>
  <si>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</si>
  <si>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</si>
  <si>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</si>
  <si>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</si>
  <si>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</si>
  <si>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</si>
  <si>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</si>
  <si>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</si>
  <si>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</si>
  <si>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</si>
  <si>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</si>
  <si>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</si>
  <si>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</si>
  <si>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</si>
  <si>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</si>
  <si>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</si>
  <si>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</si>
  <si>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</si>
  <si>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</si>
  <si>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</si>
  <si>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</si>
  <si>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</si>
  <si>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</si>
  <si>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</si>
  <si>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</si>
  <si>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</si>
  <si>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</si>
  <si>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</si>
  <si>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</si>
  <si>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</si>
  <si>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</si>
  <si>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</si>
  <si>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</si>
  <si>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</si>
  <si>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</si>
  <si>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</si>
  <si>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</si>
  <si>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</si>
  <si>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</si>
  <si>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</si>
  <si>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</si>
  <si>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</si>
  <si>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</si>
  <si>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</si>
  <si>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</si>
  <si>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</si>
  <si>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</si>
  <si>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</si>
  <si>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</si>
  <si>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</si>
  <si>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</si>
  <si>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</si>
  <si>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</si>
  <si>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</si>
  <si>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</si>
  <si>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</si>
  <si>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</si>
  <si>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</si>
  <si>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</si>
  <si>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</si>
  <si>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</si>
  <si>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</si>
  <si>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</si>
  <si>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</si>
  <si>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</si>
  <si>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</si>
  <si>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</si>
  <si>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</si>
  <si>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</si>
  <si>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</si>
  <si>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</si>
  <si>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</si>
  <si>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</si>
  <si>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</si>
  <si>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</si>
  <si>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</si>
  <si>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</si>
  <si>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</si>
  <si>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</si>
  <si>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</si>
  <si>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</si>
  <si>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</si>
  <si>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</si>
  <si>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</si>
  <si>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</si>
  <si>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</si>
  <si>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</si>
  <si>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</si>
  <si>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</si>
  <si>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</si>
  <si>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</si>
  <si>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</si>
  <si>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</si>
  <si>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</si>
  <si>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</si>
  <si>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</si>
  <si>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</si>
  <si>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</si>
  <si>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</si>
  <si>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</si>
  <si>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</si>
  <si>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</si>
  <si>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</si>
  <si>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</si>
  <si>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</si>
  <si>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</si>
  <si>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</si>
  <si>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</si>
  <si>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</si>
  <si>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</si>
  <si>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</si>
  <si>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</si>
  <si>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</si>
  <si>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</si>
  <si>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</si>
  <si>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</si>
  <si>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</si>
  <si>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</si>
  <si>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</si>
  <si>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</si>
  <si>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</si>
  <si>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</si>
  <si>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</si>
  <si>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</si>
  <si>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</si>
  <si>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</si>
  <si>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</si>
  <si>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</si>
  <si>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</si>
  <si>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</si>
  <si>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</si>
  <si>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</si>
  <si>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</si>
  <si>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</si>
  <si>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</si>
  <si>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</si>
  <si>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</si>
  <si>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</si>
  <si>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</si>
  <si>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</si>
  <si>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</si>
  <si>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</si>
  <si>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</si>
  <si>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</si>
  <si>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</si>
  <si>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</si>
  <si>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</si>
  <si>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</si>
  <si>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</si>
  <si>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</si>
  <si>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</si>
  <si>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</si>
  <si>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</si>
  <si>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</si>
  <si>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</si>
  <si>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</si>
  <si>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</si>
  <si>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</si>
  <si>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</si>
  <si>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</si>
  <si>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</si>
  <si>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</si>
  <si>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</si>
  <si>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</si>
  <si>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</si>
  <si>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</si>
  <si>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</si>
  <si>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</si>
  <si>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</si>
  <si>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</si>
  <si>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</si>
  <si>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</si>
  <si>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</si>
  <si>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</si>
  <si>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</si>
  <si>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</si>
  <si>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</si>
  <si>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</si>
  <si>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</si>
  <si>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</si>
  <si>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</si>
  <si>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</si>
  <si>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</si>
  <si>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</si>
  <si>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</si>
  <si>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</si>
  <si>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</si>
  <si>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</si>
  <si>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</si>
  <si>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</si>
  <si>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</si>
  <si>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</si>
  <si>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</si>
  <si>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</si>
  <si>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</si>
  <si>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</si>
  <si>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</si>
  <si>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</si>
  <si>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</si>
  <si>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</si>
  <si>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</si>
  <si>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</si>
  <si>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</si>
  <si>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</si>
  <si>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</si>
  <si>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</si>
  <si>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</si>
  <si>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</si>
  <si>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</si>
  <si>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</si>
  <si>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</si>
  <si>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</si>
  <si>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</si>
  <si>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</si>
  <si>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</si>
  <si>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</si>
  <si>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</si>
  <si>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</si>
  <si>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</si>
  <si>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</si>
  <si>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</si>
  <si>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</si>
  <si>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</si>
  <si>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</si>
  <si>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</si>
  <si>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</si>
  <si>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</si>
  <si>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</si>
  <si>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</si>
  <si>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</si>
  <si>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</si>
  <si>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</si>
  <si>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</si>
  <si>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</si>
  <si>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</si>
  <si>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</si>
  <si>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</si>
  <si>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</si>
  <si>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</si>
  <si>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</si>
  <si>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</si>
  <si>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</si>
  <si>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</si>
  <si>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</si>
  <si>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</si>
  <si>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</si>
  <si>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</si>
  <si>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</si>
  <si>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</si>
  <si>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</si>
  <si>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</si>
  <si>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</si>
  <si>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</si>
  <si>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</si>
  <si>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</si>
  <si>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</si>
  <si>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</si>
  <si>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</si>
  <si>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</si>
  <si>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</si>
  <si>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</si>
  <si>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</si>
  <si>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</si>
  <si>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</si>
  <si>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</si>
  <si>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</si>
  <si>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</si>
  <si>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</si>
  <si>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</si>
  <si>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</si>
  <si>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</si>
  <si>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</si>
  <si>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</si>
  <si>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</si>
  <si>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</si>
  <si>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</si>
  <si>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</si>
  <si>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</si>
  <si>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</si>
  <si>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</si>
  <si>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</si>
  <si>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</si>
  <si>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</si>
  <si>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</si>
  <si>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</si>
  <si>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</si>
  <si>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</si>
  <si>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</si>
  <si>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</si>
  <si>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</si>
  <si>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</si>
  <si>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</si>
  <si>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</si>
  <si>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</si>
  <si>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</si>
  <si>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</si>
  <si>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</si>
  <si>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</si>
  <si>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</si>
  <si>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</si>
  <si>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</si>
  <si>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</si>
  <si>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</si>
  <si>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</si>
  <si>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</si>
  <si>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</si>
  <si>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</si>
  <si>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</si>
  <si>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</si>
  <si>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</si>
  <si>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</si>
  <si>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</si>
  <si>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</si>
  <si>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</si>
  <si>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</si>
  <si>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</si>
  <si>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</si>
  <si>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</si>
  <si>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</si>
  <si>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</si>
  <si>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</si>
  <si>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</si>
  <si>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</si>
  <si>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</si>
  <si>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</si>
  <si>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</si>
  <si>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</si>
  <si>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</si>
  <si>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</si>
  <si>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</si>
  <si>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</si>
  <si>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</si>
  <si>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</si>
  <si>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</si>
  <si>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</si>
  <si>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</si>
  <si>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</si>
  <si>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</si>
  <si>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</si>
  <si>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</si>
  <si>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</si>
  <si>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</si>
  <si>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</si>
  <si>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</si>
  <si>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</si>
  <si>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</si>
  <si>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</si>
  <si>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</si>
  <si>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</si>
  <si>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</si>
  <si>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</si>
  <si>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</si>
  <si>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</si>
  <si>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</si>
  <si>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</si>
  <si>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</si>
  <si>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</si>
  <si>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</si>
  <si>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</si>
  <si>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</si>
  <si>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</si>
  <si>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</si>
  <si>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</si>
  <si>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</si>
  <si>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</si>
  <si>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</si>
  <si>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</si>
  <si>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</si>
  <si>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</si>
  <si>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</si>
  <si>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</si>
  <si>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</si>
  <si>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</si>
  <si>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</si>
  <si>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</si>
  <si>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</si>
  <si>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</si>
  <si>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</si>
  <si>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</si>
  <si>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</si>
  <si>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</si>
  <si>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</si>
  <si>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</si>
  <si>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</si>
  <si>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</si>
  <si>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</si>
  <si>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</si>
  <si>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</si>
  <si>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</si>
  <si>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</si>
  <si>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</si>
  <si>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</si>
  <si>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</si>
  <si>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</si>
  <si>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</si>
  <si>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</si>
  <si>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</si>
  <si>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</si>
  <si>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</si>
  <si>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</si>
  <si>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</si>
  <si>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</si>
  <si>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</si>
  <si>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</si>
  <si>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</si>
  <si>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</si>
  <si>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</si>
  <si>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</si>
  <si>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</si>
  <si>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</si>
  <si>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</si>
  <si>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</si>
  <si>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</si>
  <si>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</si>
  <si>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</si>
  <si>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</si>
  <si>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</si>
  <si>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</si>
  <si>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</si>
  <si>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</si>
  <si>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</si>
  <si>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</si>
  <si>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</si>
  <si>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</si>
  <si>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</si>
  <si>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</si>
  <si>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</si>
  <si>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</si>
  <si>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</si>
  <si>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</si>
  <si>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</si>
  <si>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</si>
  <si>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</si>
  <si>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</si>
  <si>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</si>
  <si>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</si>
  <si>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</si>
  <si>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</si>
  <si>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</si>
  <si>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</si>
  <si>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</si>
  <si>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</si>
  <si>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</si>
  <si>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</si>
  <si>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</si>
  <si>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</si>
  <si>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</si>
  <si>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</si>
  <si>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</si>
  <si>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</si>
  <si>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</si>
  <si>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</si>
  <si>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</si>
  <si>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</si>
  <si>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</si>
  <si>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</si>
  <si>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</si>
  <si>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</si>
  <si>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</si>
  <si>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</si>
  <si>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</si>
  <si>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</si>
  <si>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</si>
  <si>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</si>
  <si>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</si>
  <si>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</si>
  <si>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</si>
  <si>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</si>
  <si>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</si>
  <si>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</si>
  <si>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</si>
  <si>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</si>
  <si>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</si>
  <si>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</si>
  <si>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</si>
  <si>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</si>
  <si>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</si>
  <si>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</si>
  <si>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</si>
  <si>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</si>
  <si>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</si>
  <si>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</si>
  <si>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</si>
  <si>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</si>
  <si>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</si>
  <si>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</si>
  <si>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</si>
  <si>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</si>
  <si>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</si>
  <si>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</si>
  <si>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</si>
  <si>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</si>
  <si>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</si>
  <si>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</si>
  <si>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</si>
  <si>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</si>
  <si>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</si>
  <si>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</si>
  <si>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</si>
  <si>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</si>
  <si>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</si>
  <si>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</si>
  <si>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</si>
  <si>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</si>
  <si>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</si>
  <si>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</si>
  <si>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</si>
  <si>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</si>
  <si>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</si>
  <si>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</si>
  <si>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</si>
  <si>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</si>
  <si>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</si>
  <si>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</si>
  <si>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</si>
  <si>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</si>
  <si>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</si>
  <si>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</si>
  <si>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</si>
  <si>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</si>
  <si>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</si>
  <si>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</si>
  <si>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</si>
  <si>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</si>
  <si>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</si>
  <si>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</si>
  <si>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</si>
  <si>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</si>
  <si>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</si>
  <si>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</si>
  <si>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</si>
  <si>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</si>
  <si>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</si>
  <si>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</si>
  <si>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</si>
  <si>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</si>
  <si>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</si>
  <si>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</si>
  <si>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</si>
  <si>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</si>
  <si>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</si>
  <si>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</si>
  <si>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</si>
  <si>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</si>
  <si>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</si>
  <si>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</si>
  <si>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</si>
  <si>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</si>
  <si>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</si>
  <si>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</si>
  <si>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</si>
  <si>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</si>
  <si>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</si>
  <si>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</si>
  <si>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</si>
  <si>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</si>
  <si>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</si>
  <si>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</si>
  <si>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</si>
  <si>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</si>
  <si>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</si>
  <si>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</si>
  <si>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</si>
  <si>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</si>
  <si>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</si>
  <si>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</si>
  <si>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</si>
  <si>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</si>
  <si>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</si>
  <si>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</si>
  <si>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</si>
  <si>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</si>
  <si>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</si>
  <si>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</si>
  <si>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</si>
  <si>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</si>
  <si>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</si>
  <si>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</si>
  <si>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</si>
  <si>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</si>
  <si>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</si>
  <si>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</si>
  <si>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</si>
  <si>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</si>
  <si>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</si>
  <si>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</si>
  <si>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</si>
  <si>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</si>
  <si>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</si>
  <si>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</si>
  <si>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</si>
  <si>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</si>
  <si>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</si>
  <si>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</si>
  <si>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</si>
  <si>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</si>
  <si>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</si>
  <si>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</si>
  <si>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</si>
  <si>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</si>
  <si>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</si>
  <si>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</si>
  <si>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</si>
  <si>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</si>
  <si>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</si>
  <si>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</si>
  <si>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</si>
  <si>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</si>
  <si>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</si>
  <si>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</si>
  <si>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</si>
  <si>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</si>
  <si>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</si>
  <si>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</si>
  <si>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</si>
  <si>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</si>
  <si>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</si>
  <si>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</si>
  <si>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</si>
  <si>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</si>
  <si>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</si>
  <si>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</si>
  <si>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</si>
  <si>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</si>
  <si>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</si>
  <si>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</si>
  <si>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</si>
  <si>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</si>
  <si>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</si>
  <si>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</si>
  <si>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</si>
  <si>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</si>
  <si>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</si>
  <si>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</si>
  <si>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</si>
  <si>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</si>
  <si>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</si>
  <si>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</si>
  <si>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</si>
  <si>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</si>
  <si>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</si>
  <si>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</si>
  <si>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</si>
  <si>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</si>
  <si>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</si>
  <si>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</si>
  <si>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</si>
  <si>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</si>
  <si>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</si>
  <si>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</si>
  <si>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</si>
  <si>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</si>
  <si>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</si>
  <si>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</si>
  <si>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</si>
  <si>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</si>
  <si>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</si>
  <si>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</si>
  <si>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</si>
  <si>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</si>
  <si>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</si>
  <si>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</si>
  <si>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</si>
  <si>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</si>
  <si>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</si>
  <si>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</si>
  <si>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</si>
  <si>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</si>
  <si>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</si>
  <si>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</si>
  <si>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</si>
  <si>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</si>
  <si>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</si>
  <si>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</si>
  <si>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</si>
  <si>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</si>
  <si>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</si>
  <si>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</si>
  <si>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</si>
  <si>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</si>
  <si>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</si>
  <si>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</si>
  <si>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</si>
  <si>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</si>
  <si>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</si>
  <si>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</si>
  <si>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</si>
  <si>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</si>
  <si>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</si>
  <si>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</si>
  <si>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</si>
  <si>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</si>
  <si>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</si>
  <si>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</si>
  <si>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</si>
  <si>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</si>
  <si>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</si>
  <si>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</si>
  <si>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</si>
  <si>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</si>
  <si>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</si>
  <si>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</si>
  <si>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</si>
  <si>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</si>
  <si>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</si>
  <si>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</si>
  <si>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</si>
  <si>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</si>
  <si>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</si>
  <si>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</si>
  <si>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</si>
  <si>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</si>
  <si>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</si>
  <si>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</si>
  <si>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</si>
  <si>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</si>
  <si>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</si>
  <si>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</si>
  <si>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</si>
  <si>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</si>
  <si>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</si>
  <si>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</si>
  <si>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</si>
  <si>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</si>
  <si>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</si>
  <si>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</si>
  <si>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</si>
  <si>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</si>
  <si>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</si>
  <si>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</si>
  <si>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</si>
  <si>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</si>
  <si>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</si>
  <si>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</si>
  <si>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</si>
  <si>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</si>
  <si>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</si>
  <si>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</si>
  <si>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</si>
  <si>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</si>
  <si>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</si>
  <si>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</si>
  <si>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</si>
  <si>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</si>
  <si>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</si>
  <si>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</si>
  <si>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</si>
  <si>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</si>
  <si>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</si>
  <si>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</si>
  <si>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</si>
  <si>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</si>
  <si>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</si>
  <si>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</si>
  <si>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</si>
  <si>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</si>
  <si>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</si>
  <si>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</si>
  <si>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</si>
  <si>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</si>
  <si>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</si>
  <si>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</si>
  <si>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</si>
  <si>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</si>
  <si>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</si>
  <si>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</si>
  <si>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</si>
  <si>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</si>
  <si>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</si>
  <si>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</si>
  <si>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</si>
  <si>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</si>
  <si>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</si>
  <si>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</si>
  <si>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</si>
  <si>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</si>
  <si>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</si>
  <si>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</si>
  <si>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</si>
  <si>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</si>
  <si>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</si>
  <si>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</si>
  <si>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</si>
  <si>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</si>
  <si>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</si>
  <si>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</si>
  <si>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</si>
  <si>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</si>
  <si>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</si>
  <si>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</si>
  <si>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</si>
  <si>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</si>
  <si>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</si>
  <si>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</si>
  <si>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</si>
  <si>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</si>
  <si>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</si>
  <si>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</si>
  <si>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</si>
  <si>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</si>
  <si>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</si>
  <si>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</si>
  <si>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</si>
  <si>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</si>
  <si>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</si>
  <si>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</si>
  <si>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</si>
  <si>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</si>
  <si>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</si>
  <si>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</si>
  <si>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</si>
  <si>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</si>
  <si>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</si>
  <si>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</si>
  <si>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</si>
  <si>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</si>
  <si>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</si>
  <si>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</si>
  <si>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</si>
  <si>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</si>
  <si>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</si>
  <si>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</si>
  <si>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</si>
  <si>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</si>
  <si>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</si>
  <si>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</si>
  <si>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</si>
  <si>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</si>
  <si>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</si>
  <si>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</si>
  <si>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</si>
  <si>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</si>
  <si>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</si>
  <si>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</si>
  <si>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</si>
  <si>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</si>
  <si>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</si>
  <si>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</si>
  <si>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</si>
  <si>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</si>
  <si>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</si>
  <si>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</si>
  <si>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</si>
  <si>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</si>
  <si>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</si>
  <si>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</si>
  <si>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</si>
  <si>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</si>
  <si>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</si>
  <si>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</si>
  <si>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</si>
  <si>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</si>
  <si>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</si>
  <si>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</si>
  <si>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</si>
  <si>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</si>
  <si>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</si>
  <si>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</si>
  <si>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</si>
  <si>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</si>
  <si>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</si>
  <si>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</si>
  <si>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</si>
  <si>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</si>
  <si>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</si>
  <si>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</si>
  <si>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</si>
  <si>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</si>
  <si>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</si>
  <si>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</si>
  <si>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</si>
  <si>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</si>
  <si>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</si>
  <si>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</si>
  <si>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</si>
  <si>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</si>
  <si>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</si>
  <si>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</si>
  <si>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</si>
  <si>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</si>
  <si>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</si>
  <si>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</si>
  <si>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</si>
  <si>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</si>
  <si>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</si>
  <si>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</si>
  <si>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</si>
  <si>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</si>
  <si>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</si>
  <si>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</si>
  <si>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</si>
  <si>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</si>
  <si>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</si>
  <si>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</si>
  <si>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</si>
  <si>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</si>
  <si>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</si>
  <si>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</si>
  <si>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</si>
  <si>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</si>
  <si>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</si>
  <si>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</si>
  <si>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</si>
  <si>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</si>
  <si>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</si>
  <si>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</si>
  <si>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</si>
  <si>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</si>
  <si>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</si>
  <si>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</si>
  <si>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</si>
  <si>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</si>
  <si>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</si>
  <si>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</si>
  <si>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</si>
  <si>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</si>
  <si>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</si>
  <si>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</si>
  <si>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</si>
  <si>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</si>
  <si>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</si>
  <si>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</si>
  <si>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</si>
  <si>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</si>
  <si>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</si>
  <si>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</si>
  <si>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</si>
  <si>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</si>
  <si>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</si>
  <si>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</si>
  <si>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</si>
  <si>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</si>
  <si>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</si>
  <si>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</si>
  <si>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</si>
  <si>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</si>
  <si>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</si>
  <si>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</si>
  <si>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</si>
  <si>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</si>
  <si>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</si>
  <si>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</si>
  <si>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</si>
  <si>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</si>
  <si>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</si>
  <si>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</si>
  <si>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</si>
  <si>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</si>
  <si>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</si>
  <si>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</si>
  <si>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</si>
  <si>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</si>
  <si>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</si>
  <si>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</si>
  <si>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</si>
  <si>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</si>
  <si>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</si>
  <si>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</si>
  <si>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</si>
  <si>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</si>
  <si>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</si>
  <si>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</si>
  <si>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</si>
  <si>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</si>
  <si>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</si>
  <si>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</si>
  <si>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</si>
  <si>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</si>
  <si>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</si>
  <si>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</si>
  <si>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</si>
  <si>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</si>
  <si>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</si>
  <si>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</si>
  <si>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</si>
  <si>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</si>
  <si>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</si>
  <si>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</si>
  <si>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</si>
  <si>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</si>
  <si>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</si>
  <si>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</si>
  <si>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</si>
  <si>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</si>
  <si>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</si>
  <si>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</si>
  <si>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</si>
  <si>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</si>
  <si>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</si>
  <si>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</si>
  <si>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</si>
  <si>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</si>
  <si>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</si>
  <si>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</si>
  <si>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</si>
  <si>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</si>
  <si>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</si>
  <si>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</si>
  <si>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</si>
  <si>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</si>
  <si>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</si>
  <si>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</si>
  <si>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</si>
  <si>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</si>
  <si>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</si>
  <si>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</si>
  <si>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</si>
  <si>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</si>
  <si>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</si>
  <si>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</si>
  <si>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</si>
  <si>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</si>
  <si>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</si>
  <si>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</si>
  <si>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</si>
  <si>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</si>
  <si>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</si>
  <si>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</si>
  <si>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</si>
  <si>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</si>
  <si>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</si>
  <si>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</si>
  <si>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</si>
  <si>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</si>
  <si>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</si>
  <si>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</si>
  <si>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</si>
  <si>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</si>
  <si>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</si>
  <si>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</si>
  <si>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</si>
  <si>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</si>
  <si>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</si>
  <si>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</si>
  <si>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</si>
  <si>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</si>
  <si>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</si>
  <si>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</si>
  <si>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</si>
  <si>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</si>
  <si>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</si>
  <si>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</si>
  <si>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</si>
  <si>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</si>
  <si>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</si>
  <si>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</si>
  <si>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</si>
  <si>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</si>
  <si>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</si>
  <si>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</si>
  <si>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</si>
  <si>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</si>
  <si>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</si>
  <si>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</si>
  <si>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</si>
  <si>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</si>
  <si>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</si>
  <si>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</si>
  <si>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</si>
  <si>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</si>
  <si>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</si>
  <si>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</si>
  <si>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</si>
  <si>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</si>
  <si>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</si>
  <si>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</si>
  <si>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</si>
  <si>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</si>
  <si>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</si>
  <si>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</si>
  <si>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</si>
  <si>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</si>
  <si>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</si>
  <si>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</si>
  <si>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</si>
  <si>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</si>
  <si>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</si>
  <si>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</si>
  <si>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</si>
  <si>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</si>
  <si>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</si>
  <si>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</si>
  <si>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</si>
  <si>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</si>
  <si>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</si>
  <si>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</si>
  <si>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</si>
  <si>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</si>
  <si>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</si>
  <si>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</si>
  <si>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</si>
  <si>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</si>
  <si>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</si>
  <si>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</si>
  <si>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</si>
  <si>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</si>
  <si>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</si>
  <si>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</si>
  <si>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</si>
  <si>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</si>
  <si>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</si>
  <si>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</si>
  <si>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</si>
  <si>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</si>
  <si>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</si>
  <si>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</si>
  <si>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</si>
  <si>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</si>
  <si>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</si>
  <si>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</si>
  <si>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</si>
  <si>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</si>
  <si>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</si>
  <si>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</si>
  <si>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</si>
  <si>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</si>
  <si>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</si>
  <si>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</si>
  <si>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</si>
  <si>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</si>
  <si>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</si>
  <si>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</si>
  <si>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</si>
  <si>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</si>
  <si>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</si>
  <si>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</si>
  <si>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</si>
  <si>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</si>
  <si>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</si>
  <si>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</si>
  <si>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</si>
  <si>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</si>
  <si>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</si>
  <si>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</si>
  <si>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</si>
  <si>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</si>
  <si>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</si>
  <si>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</si>
  <si>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</si>
  <si>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</si>
  <si>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</si>
  <si>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</si>
  <si>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</si>
  <si>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</si>
  <si>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</si>
  <si>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</si>
  <si>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</si>
  <si>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</si>
  <si>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</si>
  <si>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</si>
  <si>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</si>
  <si>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</si>
  <si>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</si>
  <si>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</si>
  <si>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</si>
  <si>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</si>
  <si>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</si>
  <si>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</si>
  <si>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</si>
  <si>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</si>
  <si>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</si>
  <si>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</si>
  <si>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</si>
  <si>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</si>
  <si>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</si>
  <si>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</si>
  <si>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</si>
  <si>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</si>
  <si>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</si>
  <si>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</si>
  <si>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</si>
  <si>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</si>
  <si>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</si>
  <si>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</si>
  <si>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</si>
  <si>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</si>
  <si>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</si>
  <si>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</si>
  <si>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</si>
  <si>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</si>
  <si>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</si>
  <si>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</si>
  <si>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</si>
  <si>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</si>
  <si>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</si>
  <si>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</si>
  <si>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</si>
  <si>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</si>
  <si>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</si>
  <si>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</si>
  <si>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</si>
  <si>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</si>
  <si>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</si>
  <si>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</si>
  <si>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</si>
  <si>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</si>
  <si>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</si>
  <si>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</si>
  <si>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</si>
  <si>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</si>
  <si>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</si>
  <si>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</si>
  <si>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</si>
  <si>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</si>
  <si>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</si>
  <si>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</si>
  <si>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</si>
  <si>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</si>
  <si>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</si>
  <si>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</si>
  <si>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</si>
  <si>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</si>
  <si>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</si>
  <si>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</si>
  <si>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</si>
  <si>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</si>
  <si>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</si>
  <si>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</si>
  <si>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</si>
  <si>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</si>
  <si>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</si>
  <si>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</si>
  <si>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</si>
  <si>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</si>
  <si>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</si>
  <si>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</si>
  <si>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</si>
  <si>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</si>
  <si>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</si>
  <si>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</si>
  <si>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</si>
  <si>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</si>
  <si>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</si>
  <si>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</si>
  <si>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</si>
  <si>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</si>
  <si>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</si>
  <si>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</si>
  <si>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</si>
  <si>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</si>
  <si>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</si>
  <si>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</si>
  <si>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</si>
  <si>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</si>
  <si>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</si>
  <si>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</si>
  <si>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</si>
  <si>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</si>
  <si>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</si>
  <si>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</si>
  <si>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</si>
  <si>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</si>
  <si>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</si>
  <si>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</si>
  <si>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</si>
  <si>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</si>
  <si>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</si>
  <si>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</si>
  <si>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</si>
  <si>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</si>
  <si>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</si>
  <si>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</si>
  <si>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</si>
  <si>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</si>
  <si>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</si>
  <si>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</si>
  <si>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</si>
  <si>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</si>
  <si>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</si>
  <si>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</si>
  <si>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</si>
  <si>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</si>
  <si>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</si>
  <si>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</si>
  <si>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</si>
  <si>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</si>
  <si>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</si>
  <si>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</si>
  <si>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</si>
  <si>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</si>
  <si>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</si>
  <si>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</si>
  <si>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</si>
  <si>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</si>
  <si>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</si>
  <si>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</si>
  <si>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</si>
  <si>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</si>
  <si>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</si>
  <si>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</si>
  <si>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</si>
  <si>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</si>
  <si>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</si>
  <si>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</si>
  <si>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</si>
  <si>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</si>
  <si>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</si>
  <si>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</si>
  <si>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</si>
  <si>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</si>
  <si>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</si>
  <si>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</si>
  <si>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</si>
  <si>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</si>
  <si>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</si>
  <si>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</si>
  <si>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</si>
  <si>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</si>
  <si>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</si>
  <si>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</si>
  <si>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</si>
  <si>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</si>
  <si>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</si>
  <si>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</si>
  <si>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</si>
  <si>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</si>
  <si>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</si>
  <si>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</si>
  <si>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</si>
  <si>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</si>
  <si>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</si>
  <si>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</si>
  <si>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</si>
  <si>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</si>
  <si>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</si>
  <si>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</si>
  <si>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</si>
  <si>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</si>
  <si>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</si>
  <si>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</si>
  <si>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</si>
  <si>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</si>
  <si>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</si>
  <si>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</si>
  <si>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</si>
  <si>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</si>
  <si>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</si>
  <si>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</si>
  <si>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</si>
  <si>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</si>
  <si>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</si>
  <si>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</si>
  <si>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</si>
  <si>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</si>
  <si>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</si>
  <si>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</si>
  <si>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</si>
  <si>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</si>
  <si>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</si>
  <si>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</si>
  <si>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</si>
  <si>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</si>
  <si>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</si>
  <si>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</si>
  <si>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</si>
  <si>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</si>
  <si>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</si>
  <si>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</si>
  <si>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</si>
  <si>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</si>
  <si>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</si>
  <si>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</si>
  <si>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</si>
  <si>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</si>
  <si>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</si>
  <si>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</si>
  <si>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</si>
  <si>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</si>
  <si>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</si>
  <si>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</si>
  <si>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</si>
  <si>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</si>
  <si>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</si>
  <si>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</si>
  <si>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</si>
  <si>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</si>
  <si>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</si>
  <si>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</si>
  <si>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</si>
  <si>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</si>
  <si>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</si>
  <si>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</si>
  <si>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</si>
  <si>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</si>
  <si>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</si>
  <si>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</si>
  <si>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</si>
  <si>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</si>
  <si>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</si>
  <si>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</si>
  <si>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</si>
  <si>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</si>
  <si>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</si>
  <si>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</si>
  <si>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</si>
  <si>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</si>
  <si>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</si>
  <si>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</si>
  <si>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</si>
  <si>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</si>
  <si>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</si>
  <si>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</si>
  <si>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</si>
  <si>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</si>
  <si>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</si>
  <si>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</si>
  <si>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</si>
  <si>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</si>
  <si>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</si>
  <si>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</si>
  <si>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</si>
  <si>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</si>
  <si>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</si>
  <si>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</si>
  <si>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</si>
  <si>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</si>
  <si>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</si>
  <si>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</si>
  <si>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</si>
  <si>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</si>
  <si>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</si>
  <si>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</si>
  <si>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</si>
  <si>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</si>
  <si>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</si>
  <si>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</si>
  <si>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</si>
  <si>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</si>
  <si>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</si>
  <si>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</si>
  <si>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</si>
  <si>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</si>
  <si>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</si>
  <si>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</si>
  <si>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</si>
  <si>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</si>
  <si>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</si>
  <si>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</si>
  <si>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</si>
  <si>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</si>
  <si>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</si>
  <si>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</si>
  <si>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</si>
  <si>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</si>
  <si>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</si>
  <si>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</si>
  <si>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</si>
  <si>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</si>
  <si>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</si>
  <si>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</si>
  <si>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</si>
  <si>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</si>
  <si>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</si>
  <si>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</si>
  <si>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</si>
  <si>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</si>
  <si>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</si>
  <si>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</si>
  <si>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</si>
  <si>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</si>
  <si>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</si>
  <si>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</si>
  <si>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</si>
  <si>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</si>
  <si>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</si>
  <si>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</si>
  <si>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</si>
  <si>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</si>
  <si>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</si>
  <si>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</si>
  <si>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</si>
  <si>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</si>
  <si>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</si>
  <si>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</si>
  <si>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</si>
  <si>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</si>
  <si>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</si>
  <si>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</si>
  <si>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</si>
  <si>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</si>
  <si>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</si>
  <si>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</si>
  <si>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</si>
  <si>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</si>
  <si>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</si>
  <si>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</si>
  <si>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</si>
  <si>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</si>
  <si>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</si>
  <si>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</si>
  <si>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</si>
  <si>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</si>
  <si>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</si>
  <si>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</si>
  <si>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</si>
  <si>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</si>
  <si>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</si>
  <si>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</si>
  <si>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</si>
  <si>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</si>
  <si>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</si>
  <si>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</si>
  <si>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</si>
  <si>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</si>
  <si>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</si>
  <si>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</si>
  <si>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</si>
  <si>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</si>
  <si>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</si>
  <si>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</si>
  <si>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</si>
  <si>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</si>
  <si>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</si>
  <si>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</si>
  <si>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</si>
  <si>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</si>
  <si>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</si>
  <si>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</si>
  <si>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</si>
  <si>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</si>
  <si>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</si>
  <si>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</si>
  <si>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</si>
  <si>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</si>
  <si>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</si>
  <si>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</si>
  <si>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</si>
  <si>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</si>
  <si>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</si>
  <si>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</si>
  <si>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</si>
  <si>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</si>
  <si>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</si>
  <si>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</si>
  <si>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</si>
  <si>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</si>
  <si>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</si>
  <si>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</si>
  <si>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</si>
  <si>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</si>
  <si>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</si>
  <si>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</si>
  <si>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</si>
  <si>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</si>
  <si>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</si>
  <si>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</si>
  <si>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</si>
  <si>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</si>
  <si>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</si>
  <si>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</si>
  <si>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</si>
  <si>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</si>
  <si>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</si>
  <si>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</si>
  <si>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</si>
  <si>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</si>
  <si>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</si>
  <si>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</si>
  <si>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</si>
  <si>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</si>
  <si>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</si>
  <si>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</si>
  <si>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</si>
  <si>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</si>
  <si>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</si>
  <si>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</si>
  <si>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</si>
  <si>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</si>
  <si>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</si>
  <si>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</si>
  <si>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</si>
  <si>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</si>
  <si>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</si>
  <si>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</si>
  <si>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</si>
  <si>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</si>
  <si>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</si>
  <si>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</si>
  <si>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</si>
  <si>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</si>
  <si>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</si>
  <si>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</si>
  <si>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</si>
  <si>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</si>
  <si>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</si>
  <si>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</si>
  <si>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</si>
  <si>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</si>
  <si>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</si>
  <si>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</si>
  <si>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</si>
  <si>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</si>
  <si>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</si>
  <si>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</si>
  <si>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</si>
  <si>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</si>
  <si>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</si>
  <si>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</si>
  <si>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</si>
  <si>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</si>
  <si>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</si>
  <si>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</si>
  <si>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</si>
  <si>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</si>
  <si>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</si>
  <si>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</si>
  <si>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</si>
  <si>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</si>
  <si>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</si>
  <si>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</si>
  <si>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</si>
  <si>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</si>
  <si>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</si>
  <si>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</si>
  <si>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</si>
  <si>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</si>
  <si>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</si>
  <si>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</si>
  <si>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</si>
  <si>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</si>
  <si>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</si>
  <si>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</si>
  <si>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</si>
  <si>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</si>
  <si>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</si>
  <si>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</si>
  <si>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</si>
  <si>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</si>
  <si>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</si>
  <si>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</si>
  <si>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</si>
  <si>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</si>
  <si>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</si>
  <si>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</si>
  <si>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</si>
  <si>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</si>
  <si>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</si>
  <si>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</si>
  <si>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</si>
  <si>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</si>
  <si>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</si>
  <si>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</si>
  <si>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</si>
  <si>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</si>
  <si>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</si>
  <si>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</si>
  <si>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</si>
  <si>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</si>
  <si>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</si>
  <si>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</si>
  <si>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</si>
  <si>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</si>
  <si>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</si>
  <si>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</si>
  <si>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</si>
  <si>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</si>
  <si>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</si>
  <si>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</si>
  <si>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</si>
  <si>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</si>
  <si>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</si>
  <si>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</si>
  <si>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</si>
  <si>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</si>
  <si>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</si>
  <si>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</si>
  <si>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</si>
  <si>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</si>
  <si>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</si>
  <si>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</si>
  <si>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</si>
  <si>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</si>
  <si>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</si>
  <si>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</si>
  <si>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</si>
  <si>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</si>
  <si>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</si>
  <si>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</si>
  <si>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</si>
  <si>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</si>
  <si>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</si>
  <si>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</si>
  <si>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</si>
  <si>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</si>
  <si>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</si>
  <si>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</si>
  <si>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</si>
  <si>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</si>
  <si>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</si>
  <si>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</si>
  <si>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</si>
  <si>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</si>
  <si>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</si>
  <si>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</si>
  <si>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</si>
  <si>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</si>
  <si>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</si>
  <si>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</si>
  <si>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</si>
  <si>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</si>
  <si>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</si>
  <si>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</si>
  <si>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</si>
  <si>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</si>
  <si>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</si>
  <si>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</si>
  <si>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</si>
  <si>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</si>
  <si>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</si>
  <si>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</si>
  <si>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</si>
  <si>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</si>
  <si>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</si>
  <si>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</si>
  <si>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</si>
  <si>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</si>
  <si>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</si>
  <si>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</si>
  <si>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</si>
  <si>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</si>
  <si>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</si>
  <si>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</si>
  <si>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</si>
  <si>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</si>
  <si>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</si>
  <si>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</si>
  <si>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</si>
  <si>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</si>
  <si>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</si>
  <si>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</si>
  <si>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</si>
  <si>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</si>
  <si>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</si>
  <si>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</si>
  <si>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</si>
  <si>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</si>
  <si>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</si>
  <si>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</si>
  <si>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</si>
  <si>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</si>
  <si>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</si>
  <si>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</si>
  <si>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</si>
  <si>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</si>
  <si>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</si>
  <si>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</si>
  <si>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</si>
  <si>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</si>
  <si>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</si>
  <si>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</si>
  <si>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</si>
  <si>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</si>
  <si>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</si>
  <si>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</si>
  <si>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</si>
  <si>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</si>
  <si>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</si>
  <si>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</si>
  <si>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</si>
  <si>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</si>
  <si>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</si>
  <si>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</si>
  <si>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</si>
  <si>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</si>
  <si>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</si>
  <si>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</si>
  <si>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</si>
  <si>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</si>
  <si>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</si>
  <si>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</si>
  <si>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</si>
  <si>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</si>
  <si>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</si>
  <si>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</si>
  <si>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</si>
  <si>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</si>
  <si>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</si>
  <si>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</si>
  <si>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</si>
  <si>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</si>
  <si>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</si>
  <si>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</si>
  <si>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</si>
  <si>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</si>
  <si>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</si>
  <si>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</si>
  <si>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</si>
  <si>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</si>
  <si>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</si>
  <si>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</si>
  <si>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</si>
  <si>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</si>
  <si>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</si>
  <si>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</si>
  <si>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</si>
  <si>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</si>
  <si>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</si>
  <si>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</si>
  <si>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</si>
  <si>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</si>
  <si>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</si>
  <si>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</si>
  <si>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</si>
  <si>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</si>
  <si>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</si>
  <si>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</si>
  <si>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</si>
  <si>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</si>
  <si>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</si>
  <si>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</si>
  <si>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</si>
  <si>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</si>
  <si>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</si>
  <si>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</si>
  <si>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</si>
  <si>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</si>
  <si>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</si>
  <si>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</si>
  <si>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</si>
  <si>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</si>
  <si>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</si>
  <si>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</si>
  <si>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</si>
  <si>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</si>
  <si>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</si>
  <si>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</si>
  <si>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</si>
  <si>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</si>
  <si>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</si>
  <si>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</si>
  <si>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</si>
  <si>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</si>
  <si>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</si>
  <si>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</si>
  <si>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</si>
  <si>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</si>
  <si>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</si>
  <si>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</si>
  <si>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</si>
  <si>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</si>
  <si>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</si>
  <si>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</si>
  <si>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</si>
  <si>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</si>
  <si>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</si>
  <si>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</si>
  <si>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</si>
  <si>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</si>
  <si>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</si>
  <si>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</si>
  <si>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</si>
  <si>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</si>
  <si>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</si>
  <si>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</si>
  <si>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</si>
  <si>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</si>
  <si>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</si>
  <si>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</si>
  <si>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</si>
  <si>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</si>
  <si>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</si>
  <si>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</si>
  <si>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</si>
  <si>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</si>
  <si>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</si>
  <si>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</si>
  <si>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</si>
  <si>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</si>
  <si>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</si>
  <si>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</si>
  <si>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</si>
  <si>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</si>
  <si>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</si>
  <si>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</si>
  <si>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</si>
  <si>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</si>
  <si>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</si>
  <si>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</si>
  <si>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</si>
  <si>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</si>
  <si>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</si>
  <si>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</si>
  <si>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</si>
  <si>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</si>
  <si>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</si>
  <si>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</si>
  <si>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</si>
  <si>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</si>
  <si>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</si>
  <si>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</si>
  <si>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</si>
  <si>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</si>
  <si>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</si>
  <si>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</si>
  <si>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</si>
  <si>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</si>
  <si>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</si>
  <si>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</si>
  <si>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</si>
  <si>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</si>
  <si>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</si>
  <si>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</si>
  <si>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</si>
  <si>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</si>
  <si>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</si>
  <si>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</si>
  <si>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</si>
  <si>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</si>
  <si>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</si>
  <si>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</si>
  <si>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</si>
  <si>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</si>
  <si>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</si>
  <si>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</si>
  <si>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</si>
  <si>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</si>
  <si>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</si>
  <si>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</si>
  <si>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</si>
  <si>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</si>
  <si>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</si>
  <si>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</si>
  <si>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</si>
  <si>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</si>
  <si>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</si>
  <si>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</si>
  <si>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</si>
  <si>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</si>
  <si>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</si>
  <si>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</si>
  <si>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</si>
  <si>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</si>
  <si>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</si>
  <si>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</si>
  <si>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</si>
  <si>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</si>
  <si>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</si>
  <si>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</si>
  <si>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</si>
  <si>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</si>
  <si>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</si>
  <si>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</si>
  <si>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</si>
  <si>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</si>
  <si>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</si>
  <si>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</si>
  <si>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</si>
  <si>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</si>
  <si>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</si>
  <si>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</si>
  <si>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</si>
  <si>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</si>
  <si>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</si>
  <si>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</si>
  <si>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</si>
  <si>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</si>
  <si>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</si>
  <si>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</si>
  <si>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</si>
  <si>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</si>
  <si>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</si>
  <si>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</si>
  <si>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</si>
  <si>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</si>
  <si>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</si>
  <si>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</si>
  <si>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</si>
  <si>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</si>
  <si>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</si>
  <si>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</si>
  <si>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</si>
  <si>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</si>
  <si>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</si>
  <si>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</si>
  <si>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</si>
  <si>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</si>
  <si>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</si>
  <si>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</si>
  <si>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</si>
  <si>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</si>
  <si>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</si>
  <si>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</si>
  <si>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</si>
  <si>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</si>
  <si>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</si>
  <si>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</si>
  <si>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</si>
  <si>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</si>
  <si>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</si>
  <si>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</si>
  <si>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</si>
  <si>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</si>
  <si>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</si>
  <si>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</si>
  <si>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</si>
  <si>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</si>
  <si>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</si>
  <si>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</si>
  <si>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</si>
  <si>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</si>
  <si>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</si>
  <si>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</si>
  <si>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</si>
  <si>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</si>
  <si>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</si>
  <si>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</si>
  <si>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</si>
  <si>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</si>
  <si>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</si>
  <si>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</si>
  <si>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</si>
  <si>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</si>
  <si>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</si>
  <si>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</si>
  <si>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</si>
  <si>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</si>
  <si>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</si>
  <si>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</si>
  <si>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</si>
  <si>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</si>
  <si>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</si>
  <si>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</si>
  <si>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</si>
  <si>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</si>
  <si>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</si>
  <si>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</si>
  <si>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</si>
  <si>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</si>
  <si>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</si>
  <si>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</si>
  <si>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</si>
  <si>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</si>
  <si>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</si>
  <si>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</si>
  <si>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</si>
  <si>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</si>
  <si>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</si>
  <si>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</si>
  <si>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</si>
  <si>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</si>
  <si>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</si>
  <si>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</si>
  <si>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</si>
  <si>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</si>
  <si>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</si>
  <si>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</si>
  <si>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</si>
  <si>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</si>
  <si>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</si>
  <si>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</si>
  <si>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</si>
  <si>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</si>
  <si>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</si>
  <si>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</si>
  <si>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</si>
  <si>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</si>
  <si>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</si>
  <si>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</si>
  <si>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</si>
  <si>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</si>
  <si>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</si>
  <si>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</si>
  <si>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</si>
  <si>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</si>
  <si>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</si>
  <si>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</si>
  <si>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</si>
  <si>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</si>
  <si>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</si>
  <si>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</si>
  <si>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</si>
  <si>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</si>
  <si>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</si>
  <si>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</si>
  <si>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</si>
  <si>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</si>
  <si>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</si>
  <si>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</si>
  <si>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</si>
  <si>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</si>
  <si>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</si>
  <si>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</si>
  <si>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</si>
  <si>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</si>
  <si>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</si>
  <si>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</si>
  <si>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</si>
  <si>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</si>
  <si>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</si>
  <si>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</si>
  <si>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</si>
  <si>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</si>
  <si>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</si>
  <si>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</si>
  <si>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</si>
  <si>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</si>
  <si>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</si>
  <si>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</si>
  <si>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</si>
  <si>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</si>
  <si>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</si>
  <si>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</si>
  <si>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</si>
  <si>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</si>
  <si>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</si>
  <si>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</si>
  <si>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</si>
  <si>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</si>
  <si>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</si>
  <si>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</si>
  <si>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</si>
  <si>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</si>
  <si>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</si>
  <si>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</si>
  <si>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</si>
  <si>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</si>
  <si>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</si>
  <si>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</si>
  <si>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</si>
  <si>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</si>
  <si>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</si>
  <si>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</si>
  <si>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</si>
  <si>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</si>
  <si>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</si>
  <si>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</si>
  <si>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</si>
  <si>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</si>
  <si>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</si>
  <si>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</si>
  <si>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</si>
  <si>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</si>
  <si>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</si>
  <si>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</si>
  <si>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</si>
  <si>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</si>
  <si>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</si>
  <si>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</si>
  <si>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</si>
  <si>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</si>
  <si>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</si>
  <si>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</si>
  <si>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</si>
  <si>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</si>
  <si>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</si>
  <si>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</si>
  <si>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</si>
  <si>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</si>
  <si>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</si>
  <si>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</si>
  <si>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</si>
  <si>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</si>
  <si>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</si>
  <si>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</si>
  <si>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</si>
  <si>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</si>
  <si>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</si>
  <si>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</si>
  <si>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</si>
  <si>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</si>
  <si>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</si>
  <si>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</si>
  <si>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</si>
  <si>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</si>
  <si>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</si>
  <si>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</si>
  <si>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</si>
  <si>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</si>
  <si>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</si>
  <si>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</si>
  <si>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</si>
  <si>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</si>
  <si>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</si>
  <si>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</si>
  <si>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</si>
  <si>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</si>
  <si>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</si>
  <si>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</si>
  <si>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</si>
  <si>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</si>
  <si>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</si>
  <si>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</si>
  <si>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</si>
  <si>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</si>
  <si>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</si>
  <si>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</si>
  <si>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</si>
  <si>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</si>
  <si>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</si>
  <si>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</si>
  <si>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</si>
  <si>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</si>
  <si>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</si>
  <si>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</si>
  <si>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</si>
  <si>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</si>
  <si>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</si>
  <si>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</si>
  <si>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</si>
  <si>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</si>
  <si>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</si>
  <si>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</si>
  <si>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</si>
  <si>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</si>
  <si>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</si>
  <si>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</si>
  <si>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</si>
  <si>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</si>
  <si>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</si>
  <si>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</si>
  <si>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</si>
  <si>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</si>
  <si>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</si>
  <si>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</si>
  <si>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</si>
  <si>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</si>
  <si>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</si>
  <si>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</si>
  <si>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</si>
  <si>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</si>
  <si>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</si>
  <si>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</si>
  <si>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</si>
  <si>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</si>
  <si>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</si>
  <si>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</si>
  <si>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</si>
  <si>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</si>
  <si>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</si>
  <si>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</si>
  <si>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</si>
  <si>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</si>
  <si>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</si>
  <si>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</si>
  <si>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</si>
  <si>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</si>
  <si>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</si>
  <si>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</si>
  <si>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</si>
  <si>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</si>
  <si>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</si>
  <si>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</si>
  <si>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</si>
  <si>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</si>
  <si>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</si>
  <si>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</si>
  <si>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</si>
  <si>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</si>
  <si>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</si>
  <si>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</si>
  <si>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</si>
  <si>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</si>
  <si>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</si>
  <si>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</si>
  <si>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</si>
  <si>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</si>
  <si>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</si>
  <si>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</si>
  <si>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</si>
  <si>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</si>
  <si>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</si>
  <si>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</si>
  <si>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</si>
  <si>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</si>
  <si>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</si>
  <si>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</si>
  <si>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</si>
  <si>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</si>
  <si>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</si>
  <si>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</si>
  <si>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</si>
  <si>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</si>
  <si>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</si>
  <si>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</si>
  <si>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</si>
  <si>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</si>
  <si>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</si>
  <si>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</si>
  <si>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</si>
  <si>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</si>
  <si>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</si>
  <si>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</si>
  <si>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</si>
  <si>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</si>
  <si>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</si>
  <si>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</si>
  <si>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</si>
  <si>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</si>
  <si>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</si>
  <si>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</si>
  <si>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</si>
  <si>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</si>
  <si>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</si>
  <si>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</si>
  <si>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</si>
  <si>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</si>
  <si>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</si>
  <si>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</si>
  <si>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</si>
  <si>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</si>
  <si>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</si>
  <si>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</si>
  <si>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</si>
  <si>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</si>
  <si>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</si>
  <si>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</si>
  <si>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</si>
  <si>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</si>
  <si>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</si>
  <si>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</si>
  <si>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</si>
  <si>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</si>
  <si>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</si>
  <si>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</si>
  <si>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</si>
  <si>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</si>
  <si>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</si>
  <si>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</si>
  <si>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</si>
  <si>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</si>
  <si>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</si>
  <si>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</si>
  <si>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</si>
  <si>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</si>
  <si>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</si>
  <si>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</si>
  <si>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</si>
  <si>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</si>
  <si>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</si>
  <si>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</si>
  <si>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</si>
  <si>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</si>
  <si>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</si>
  <si>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</si>
  <si>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</si>
  <si>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</si>
  <si>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</si>
  <si>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</si>
  <si>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</si>
  <si>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</si>
  <si>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</si>
  <si>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</si>
  <si>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</si>
  <si>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</si>
  <si>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</si>
  <si>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</si>
  <si>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</si>
  <si>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</si>
  <si>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</si>
  <si>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</si>
  <si>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</si>
  <si>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</si>
  <si>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</si>
  <si>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</si>
  <si>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</si>
  <si>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</si>
  <si>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</si>
  <si>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</si>
  <si>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</si>
  <si>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</si>
  <si>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</si>
  <si>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</si>
  <si>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</si>
  <si>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</si>
  <si>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</si>
  <si>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</si>
  <si>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</si>
  <si>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</si>
  <si>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</si>
  <si>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</si>
  <si>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</si>
  <si>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</si>
  <si>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</si>
  <si>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</si>
  <si>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</si>
  <si>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</si>
  <si>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</si>
  <si>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</si>
  <si>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</si>
  <si>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</si>
  <si>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</si>
  <si>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</si>
  <si>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</si>
  <si>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</si>
  <si>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</si>
  <si>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</si>
  <si>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</si>
  <si>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</si>
  <si>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</si>
  <si>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</si>
  <si>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</si>
  <si>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</si>
  <si>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</si>
  <si>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</si>
  <si>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</si>
  <si>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</si>
  <si>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</si>
  <si>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</si>
  <si>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</si>
  <si>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</si>
  <si>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</si>
  <si>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</si>
  <si>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</si>
  <si>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</si>
  <si>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</si>
  <si>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</si>
  <si>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</si>
  <si>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</si>
  <si>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</si>
  <si>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</si>
  <si>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</si>
  <si>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</si>
  <si>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</si>
  <si>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</si>
  <si>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</si>
  <si>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</si>
  <si>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</si>
  <si>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</si>
  <si>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</si>
  <si>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</si>
  <si>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</si>
  <si>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</si>
  <si>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</si>
  <si>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</si>
  <si>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</si>
  <si>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</si>
  <si>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</si>
  <si>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</si>
  <si>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</si>
  <si>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</si>
  <si>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</si>
  <si>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</si>
  <si>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</si>
  <si>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</si>
  <si>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</si>
  <si>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</si>
  <si>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</si>
  <si>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</si>
  <si>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</si>
  <si>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</si>
  <si>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</si>
  <si>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</si>
  <si>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</si>
  <si>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</si>
  <si>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</si>
  <si>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</si>
  <si>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</si>
  <si>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</si>
  <si>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</si>
  <si>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</si>
  <si>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</si>
  <si>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</si>
  <si>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</si>
  <si>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</si>
  <si>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</si>
  <si>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</si>
  <si>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</si>
  <si>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</si>
  <si>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</si>
  <si>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</si>
  <si>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</si>
  <si>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</si>
  <si>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</si>
  <si>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</si>
  <si>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</si>
  <si>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</si>
  <si>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</si>
  <si>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</si>
  <si>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</si>
  <si>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</si>
  <si>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</si>
  <si>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</si>
  <si>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</si>
  <si>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</si>
  <si>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</si>
  <si>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</si>
  <si>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</si>
  <si>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</si>
  <si>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</si>
  <si>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</si>
  <si>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</si>
  <si>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</si>
  <si>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</si>
  <si>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</si>
  <si>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</si>
  <si>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</si>
  <si>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</si>
  <si>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</si>
  <si>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</si>
  <si>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</si>
  <si>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</si>
  <si>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</si>
  <si>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</si>
  <si>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</si>
  <si>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</si>
  <si>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</si>
  <si>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</si>
  <si>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</si>
  <si>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</si>
  <si>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</si>
  <si>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</si>
  <si>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</si>
  <si>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</si>
  <si>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</si>
  <si>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</si>
  <si>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</si>
  <si>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</si>
  <si>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</si>
  <si>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</si>
  <si>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</si>
  <si>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</si>
  <si>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</si>
  <si>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</si>
  <si>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</si>
  <si>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</si>
  <si>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</si>
  <si>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</si>
  <si>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</si>
  <si>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</si>
  <si>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</si>
  <si>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</si>
  <si>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</si>
  <si>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</si>
  <si>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</si>
  <si>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</si>
  <si>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</si>
  <si>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</si>
  <si>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</si>
  <si>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</si>
  <si>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</si>
  <si>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</si>
  <si>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</si>
  <si>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</si>
  <si>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</si>
  <si>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</si>
  <si>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</si>
  <si>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</si>
  <si>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</si>
  <si>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</si>
  <si>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</si>
  <si>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</si>
  <si>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</si>
  <si>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</si>
  <si>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</si>
  <si>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</si>
  <si>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</si>
  <si>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</si>
  <si>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</si>
  <si>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</si>
  <si>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</si>
  <si>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</si>
  <si>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</si>
  <si>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</si>
  <si>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</si>
  <si>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</si>
  <si>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</si>
  <si>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</si>
  <si>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</si>
  <si>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</si>
  <si>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</si>
  <si>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</si>
  <si>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</si>
  <si>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</si>
  <si>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</si>
  <si>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</si>
  <si>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</si>
  <si>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</si>
  <si>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</si>
  <si>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</si>
  <si>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</si>
  <si>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</si>
  <si>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</si>
  <si>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</si>
  <si>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</si>
  <si>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</si>
  <si>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</si>
  <si>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</si>
  <si>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</si>
  <si>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</si>
  <si>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</si>
  <si>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</si>
  <si>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</si>
  <si>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</si>
  <si>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</si>
  <si>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</si>
  <si>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</si>
  <si>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</si>
  <si>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</si>
  <si>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</si>
  <si>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</si>
  <si>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</si>
  <si>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</si>
  <si>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</si>
  <si>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</si>
  <si>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</si>
  <si>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</si>
  <si>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</si>
  <si>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</si>
  <si>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</si>
  <si>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</si>
  <si>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</si>
  <si>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</si>
  <si>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</si>
  <si>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</si>
  <si>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</si>
  <si>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</si>
  <si>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</si>
  <si>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</si>
  <si>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</si>
  <si>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</si>
  <si>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</si>
  <si>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</si>
  <si>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</si>
  <si>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</si>
  <si>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</si>
  <si>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</si>
  <si>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</si>
  <si>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</si>
  <si>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</si>
  <si>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</si>
  <si>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</si>
  <si>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</si>
  <si>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</si>
  <si>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</si>
  <si>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</si>
  <si>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</si>
  <si>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</si>
  <si>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</si>
  <si>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</si>
  <si>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</si>
  <si>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</si>
  <si>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</si>
  <si>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</si>
  <si>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</si>
  <si>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</si>
  <si>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</si>
  <si>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</si>
  <si>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</si>
  <si>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</si>
  <si>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</si>
  <si>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</si>
  <si>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</si>
  <si>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</si>
  <si>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</si>
  <si>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</si>
  <si>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</si>
  <si>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</si>
  <si>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</si>
  <si>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</si>
  <si>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</si>
  <si>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</si>
  <si>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</si>
  <si>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</si>
  <si>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</si>
  <si>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</si>
  <si>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</si>
  <si>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</si>
  <si>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</si>
  <si>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</si>
  <si>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</si>
  <si>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</si>
  <si>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</si>
  <si>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</si>
  <si>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</si>
  <si>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</si>
  <si>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</si>
  <si>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</si>
  <si>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</si>
  <si>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</si>
  <si>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</si>
  <si>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</si>
  <si>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</si>
  <si>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</si>
  <si>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</si>
  <si>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</si>
  <si>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</si>
  <si>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</si>
  <si>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</si>
  <si>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</si>
  <si>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</si>
  <si>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</si>
  <si>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</si>
  <si>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</si>
  <si>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</si>
  <si>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</si>
  <si>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</si>
  <si>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</si>
  <si>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</si>
  <si>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</si>
  <si>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</si>
  <si>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</si>
  <si>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</si>
  <si>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</si>
  <si>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</si>
  <si>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</si>
  <si>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</si>
  <si>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</si>
  <si>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</si>
  <si>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</si>
  <si>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</si>
  <si>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</si>
  <si>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</si>
  <si>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</si>
  <si>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</si>
  <si>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</si>
  <si>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</si>
  <si>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</si>
  <si>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</si>
  <si>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</si>
  <si>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</si>
  <si>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</si>
  <si>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</si>
  <si>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</si>
  <si>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</si>
  <si>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</si>
  <si>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</si>
  <si>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</si>
  <si>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</si>
  <si>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</si>
  <si>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</si>
  <si>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</si>
  <si>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</si>
  <si>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</si>
  <si>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</si>
  <si>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</si>
  <si>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</si>
  <si>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</si>
  <si>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</si>
  <si>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</si>
  <si>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</si>
  <si>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</si>
  <si>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</si>
  <si>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</si>
  <si>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</si>
  <si>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</si>
  <si>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</si>
  <si>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</si>
  <si>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</si>
  <si>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</si>
  <si>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</si>
  <si>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</si>
  <si>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</si>
  <si>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</si>
  <si>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</si>
  <si>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</si>
  <si>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</si>
  <si>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</si>
  <si>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</si>
  <si>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</si>
  <si>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</si>
  <si>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</si>
  <si>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</si>
  <si>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</si>
  <si>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</si>
  <si>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</si>
  <si>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</si>
  <si>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</si>
  <si>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</si>
  <si>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</si>
  <si>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</si>
  <si>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</si>
  <si>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</si>
  <si>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</si>
  <si>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</si>
  <si>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</si>
  <si>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</si>
  <si>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</si>
  <si>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</si>
  <si>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</si>
  <si>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</si>
  <si>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</si>
  <si>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</si>
  <si>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</si>
  <si>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</si>
  <si>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</si>
  <si>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</si>
  <si>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</si>
  <si>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</si>
  <si>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</si>
  <si>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</si>
  <si>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</si>
  <si>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</si>
  <si>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</si>
  <si>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</si>
  <si>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</si>
  <si>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</si>
  <si>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</si>
  <si>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</si>
  <si>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</si>
  <si>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</si>
  <si>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</si>
  <si>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</si>
  <si>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</si>
  <si>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</si>
  <si>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</si>
  <si>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</si>
  <si>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</si>
  <si>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</si>
  <si>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</si>
  <si>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</si>
  <si>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</si>
  <si>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</si>
  <si>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</si>
  <si>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</si>
  <si>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</si>
  <si>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</si>
  <si>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</si>
  <si>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</si>
  <si>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</si>
  <si>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</si>
  <si>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</si>
  <si>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</si>
  <si>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</si>
  <si>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</si>
  <si>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</si>
  <si>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</si>
  <si>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</si>
  <si>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</si>
  <si>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</si>
  <si>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</si>
  <si>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</si>
  <si>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</si>
  <si>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</si>
  <si>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</si>
  <si>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</si>
  <si>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</si>
  <si>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</si>
  <si>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</si>
  <si>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</si>
  <si>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</si>
  <si>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</si>
  <si>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</si>
  <si>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</si>
  <si>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</si>
  <si>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</si>
  <si>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</si>
  <si>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</si>
  <si>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</si>
  <si>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</si>
  <si>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</si>
  <si>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</si>
  <si>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</si>
  <si>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</si>
  <si>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</si>
  <si>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</si>
  <si>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</si>
  <si>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</si>
  <si>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</si>
  <si>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</si>
  <si>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</si>
  <si>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</si>
  <si>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</si>
  <si>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</si>
  <si>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</si>
  <si>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</si>
  <si>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</si>
  <si>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</si>
  <si>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</si>
  <si>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</si>
  <si>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</si>
  <si>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</si>
  <si>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</si>
  <si>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</si>
  <si>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</si>
  <si>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</si>
  <si>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</si>
  <si>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</si>
  <si>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</si>
  <si>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</si>
  <si>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</si>
  <si>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</si>
  <si>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</si>
  <si>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</si>
  <si>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</si>
  <si>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</si>
  <si>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</si>
  <si>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</si>
  <si>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</si>
  <si>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</si>
  <si>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</si>
  <si>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</si>
  <si>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</si>
  <si>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</si>
  <si>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</si>
  <si>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</si>
  <si>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</si>
  <si>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</si>
  <si>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</si>
  <si>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</si>
  <si>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</si>
  <si>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</si>
  <si>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</si>
  <si>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</si>
  <si>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</si>
  <si>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</si>
  <si>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</si>
  <si>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</si>
  <si>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</si>
  <si>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</si>
  <si>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</si>
  <si>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</si>
  <si>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</si>
  <si>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</si>
  <si>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</si>
  <si>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</si>
  <si>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</si>
  <si>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</si>
  <si>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</si>
  <si>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</si>
  <si>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</si>
  <si>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</si>
  <si>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</si>
  <si>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</si>
  <si>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</si>
  <si>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</si>
  <si>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</si>
  <si>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</si>
  <si>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</si>
  <si>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</si>
  <si>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</si>
  <si>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</si>
  <si>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</si>
  <si>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</si>
  <si>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</si>
  <si>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</si>
  <si>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</si>
  <si>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</si>
  <si>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</si>
  <si>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</si>
  <si>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</si>
  <si>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</si>
  <si>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</si>
  <si>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</si>
  <si>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</si>
  <si>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</si>
  <si>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</si>
  <si>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</si>
  <si>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</si>
  <si>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</si>
  <si>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</si>
  <si>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</si>
  <si>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</si>
  <si>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</si>
  <si>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</si>
  <si>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</si>
  <si>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</si>
  <si>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</si>
  <si>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</si>
  <si>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</si>
  <si>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</si>
  <si>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</si>
  <si>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</si>
  <si>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</si>
  <si>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</si>
  <si>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</si>
  <si>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</si>
  <si>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</si>
  <si>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</si>
  <si>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</si>
  <si>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</si>
  <si>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</si>
  <si>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</si>
  <si>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</si>
  <si>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</si>
  <si>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</si>
  <si>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</si>
  <si>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</si>
  <si>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</si>
  <si>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</si>
  <si>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</si>
  <si>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</si>
  <si>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</si>
  <si>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</si>
  <si>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</si>
  <si>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</si>
  <si>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</si>
  <si>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</si>
  <si>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</si>
  <si>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</si>
  <si>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</si>
  <si>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</si>
  <si>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</si>
  <si>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</si>
  <si>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</si>
  <si>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</si>
  <si>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</si>
  <si>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</si>
  <si>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</si>
  <si>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</si>
  <si>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</si>
  <si>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</si>
  <si>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</si>
  <si>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</si>
  <si>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</si>
  <si>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</si>
  <si>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</si>
  <si>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</si>
  <si>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</si>
  <si>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</si>
  <si>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</si>
  <si>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</si>
  <si>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</si>
  <si>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</si>
  <si>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</si>
  <si>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</si>
  <si>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</si>
  <si>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</si>
  <si>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</si>
  <si>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</si>
  <si>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</si>
  <si>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</si>
  <si>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</si>
  <si>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</si>
  <si>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</si>
  <si>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</si>
  <si>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</si>
  <si>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</si>
  <si>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</si>
  <si>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</si>
  <si>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</si>
  <si>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</si>
  <si>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</si>
  <si>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</si>
  <si>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</si>
  <si>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</si>
  <si>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</si>
  <si>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</si>
  <si>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</si>
  <si>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</si>
  <si>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</si>
  <si>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</si>
  <si>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</si>
  <si>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</si>
  <si>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</si>
  <si>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</si>
  <si>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</si>
  <si>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</si>
  <si>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</si>
  <si>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</si>
  <si>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</si>
  <si>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</si>
  <si>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</si>
  <si>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</si>
  <si>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</si>
  <si>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</si>
  <si>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</si>
  <si>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</si>
  <si>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</si>
  <si>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</si>
  <si>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</si>
  <si>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</si>
  <si>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</si>
  <si>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</si>
  <si>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</si>
  <si>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</si>
  <si>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</si>
  <si>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</si>
  <si>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</si>
  <si>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</si>
  <si>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</si>
  <si>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</si>
  <si>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</si>
  <si>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</si>
  <si>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</si>
  <si>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</si>
  <si>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</si>
  <si>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</si>
  <si>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</si>
  <si>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</si>
  <si>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</si>
  <si>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</si>
  <si>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</si>
  <si>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</si>
  <si>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</si>
  <si>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</si>
  <si>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</si>
  <si>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</si>
  <si>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</si>
  <si>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</si>
  <si>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</si>
  <si>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</si>
  <si>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</si>
  <si>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</si>
  <si>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</si>
  <si>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</si>
  <si>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</si>
  <si>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</si>
  <si>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</si>
  <si>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</si>
  <si>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</si>
  <si>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</si>
  <si>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</si>
  <si>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</si>
  <si>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</si>
  <si>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</si>
  <si>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</si>
  <si>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</si>
  <si>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</si>
  <si>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</si>
  <si>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</si>
  <si>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</si>
  <si>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</si>
  <si>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</si>
  <si>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</si>
  <si>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</si>
  <si>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</si>
  <si>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</si>
  <si>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</si>
  <si>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</si>
  <si>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</si>
  <si>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</si>
  <si>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</si>
  <si>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</si>
  <si>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</si>
  <si>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</si>
  <si>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</si>
  <si>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</si>
  <si>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</si>
  <si>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</si>
  <si>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</si>
  <si>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</si>
  <si>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</si>
  <si>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</si>
  <si>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</si>
  <si>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</si>
  <si>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</si>
  <si>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</si>
  <si>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</si>
  <si>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</si>
  <si>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</si>
  <si>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</si>
  <si>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</si>
  <si>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</si>
  <si>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</si>
  <si>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</si>
  <si>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</si>
  <si>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</si>
  <si>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</si>
  <si>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</si>
  <si>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</si>
  <si>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</si>
  <si>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</si>
  <si>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</si>
  <si>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</si>
  <si>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</si>
  <si>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</si>
  <si>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</si>
  <si>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</si>
  <si>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</si>
  <si>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</si>
  <si>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</si>
  <si>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</si>
  <si>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</si>
  <si>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</si>
  <si>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</si>
  <si>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</si>
  <si>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</si>
  <si>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</si>
  <si>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</si>
  <si>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</si>
  <si>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</si>
  <si>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</si>
  <si>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</si>
  <si>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</si>
  <si>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</si>
  <si>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</si>
  <si>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</si>
  <si>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</si>
  <si>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</si>
  <si>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</si>
  <si>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</si>
  <si>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</si>
  <si>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</si>
  <si>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</si>
  <si>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</si>
  <si>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</si>
  <si>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</si>
  <si>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</si>
  <si>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</si>
  <si>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</si>
  <si>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</si>
  <si>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</si>
  <si>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</si>
  <si>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</si>
  <si>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</si>
  <si>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</si>
  <si>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</si>
  <si>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</si>
  <si>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</si>
  <si>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</si>
  <si>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</si>
  <si>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</si>
  <si>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</si>
  <si>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</si>
  <si>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</si>
  <si>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</si>
  <si>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</si>
  <si>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</si>
  <si>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</si>
  <si>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</si>
  <si>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</si>
  <si>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</si>
  <si>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</si>
  <si>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</si>
  <si>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</si>
  <si>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</si>
  <si>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</si>
  <si>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</si>
  <si>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</si>
  <si>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</si>
  <si>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</si>
  <si>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</si>
  <si>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</si>
  <si>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</si>
  <si>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</si>
  <si>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</si>
  <si>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</si>
  <si>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</si>
  <si>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</si>
  <si>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</si>
  <si>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</si>
  <si>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</si>
  <si>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</si>
  <si>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</si>
  <si>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</si>
  <si>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</si>
  <si>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</si>
  <si>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</si>
  <si>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</si>
  <si>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</si>
  <si>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</si>
  <si>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</si>
  <si>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</si>
  <si>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</si>
  <si>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</si>
  <si>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</si>
  <si>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</si>
  <si>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</si>
  <si>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</si>
  <si>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</si>
  <si>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</si>
  <si>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</si>
  <si>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</si>
  <si>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</si>
  <si>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</si>
  <si>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</si>
  <si>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</si>
  <si>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</si>
  <si>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</si>
  <si>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</si>
  <si>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</si>
  <si>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</si>
  <si>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</si>
  <si>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</si>
  <si>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</si>
  <si>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</si>
  <si>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</si>
  <si>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</si>
  <si>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</si>
  <si>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</si>
  <si>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</si>
  <si>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</si>
  <si>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</si>
  <si>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</si>
  <si>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</si>
  <si>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</si>
  <si>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</si>
  <si>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</si>
  <si>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</si>
  <si>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</si>
  <si>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</si>
  <si>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</si>
  <si>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</si>
  <si>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</si>
  <si>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</si>
  <si>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</si>
  <si>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</si>
  <si>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</si>
  <si>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</si>
  <si>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</si>
  <si>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</si>
  <si>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</si>
  <si>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</si>
  <si>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</si>
  <si>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</si>
  <si>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</si>
  <si>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</si>
  <si>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</si>
  <si>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</si>
  <si>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</si>
  <si>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</si>
  <si>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</si>
  <si>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</si>
  <si>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</si>
  <si>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</si>
  <si>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</si>
  <si>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</si>
  <si>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</si>
  <si>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</si>
  <si>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</si>
  <si>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</si>
  <si>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</si>
  <si>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</si>
  <si>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</si>
  <si>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</si>
  <si>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</si>
  <si>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</si>
  <si>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</si>
  <si>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</si>
  <si>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</si>
  <si>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</si>
  <si>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</si>
  <si>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</si>
  <si>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</si>
  <si>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</si>
  <si>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</si>
  <si>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</si>
  <si>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</si>
  <si>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</si>
  <si>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</si>
  <si>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</si>
  <si>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</si>
  <si>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</si>
  <si>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</si>
  <si>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</si>
  <si>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</si>
  <si>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</si>
  <si>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</si>
  <si>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</si>
  <si>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</si>
  <si>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</si>
  <si>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</si>
  <si>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</si>
  <si>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</si>
  <si>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</si>
  <si>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</si>
  <si>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</si>
  <si>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</si>
  <si>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</si>
  <si>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</si>
  <si>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</si>
  <si>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</si>
  <si>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</si>
  <si>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</si>
  <si>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</si>
  <si>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</si>
  <si>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</si>
  <si>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</si>
  <si>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</si>
  <si>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</si>
  <si>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</si>
  <si>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</si>
  <si>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</si>
  <si>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</si>
  <si>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</si>
  <si>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</si>
  <si>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</si>
  <si>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</si>
  <si>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</si>
  <si>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</si>
  <si>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</si>
  <si>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</si>
  <si>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</si>
  <si>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</si>
  <si>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</si>
  <si>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</si>
  <si>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</si>
  <si>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</si>
  <si>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</si>
  <si>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</si>
  <si>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</si>
  <si>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</si>
  <si>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</si>
  <si>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</si>
  <si>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</si>
  <si>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</si>
  <si>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</si>
  <si>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</si>
  <si>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</si>
  <si>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</si>
  <si>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</si>
  <si>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</si>
  <si>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</si>
  <si>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</si>
  <si>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</si>
  <si>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</si>
  <si>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</si>
  <si>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</si>
  <si>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</si>
  <si>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</si>
  <si>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</si>
  <si>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</si>
  <si>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</si>
  <si>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</si>
  <si>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</si>
  <si>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</si>
  <si>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</si>
  <si>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</si>
  <si>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</si>
  <si>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</si>
  <si>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</si>
  <si>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</si>
  <si>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</si>
  <si>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</si>
  <si>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</si>
  <si>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</si>
  <si>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</si>
  <si>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</si>
  <si>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</si>
  <si>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</si>
  <si>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</si>
  <si>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</si>
  <si>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</si>
  <si>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</si>
  <si>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</si>
  <si>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</si>
  <si>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</si>
  <si>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</si>
  <si>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</si>
  <si>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</si>
  <si>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</si>
  <si>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</si>
  <si>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</si>
  <si>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</si>
  <si>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</si>
  <si>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</si>
  <si>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</si>
  <si>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</si>
  <si>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</si>
  <si>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</si>
  <si>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</si>
  <si>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</si>
  <si>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</si>
  <si>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</si>
  <si>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</si>
  <si>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</si>
  <si>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</si>
  <si>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</si>
  <si>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</si>
  <si>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</si>
  <si>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</si>
  <si>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</si>
  <si>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</si>
  <si>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</si>
  <si>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</si>
  <si>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</si>
  <si>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</si>
  <si>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</si>
  <si>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</si>
  <si>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</si>
  <si>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</si>
  <si>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</si>
  <si>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</si>
  <si>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</si>
  <si>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</si>
  <si>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</si>
  <si>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</si>
  <si>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</si>
  <si>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</si>
  <si>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</si>
  <si>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</si>
  <si>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</si>
  <si>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</si>
  <si>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</si>
  <si>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</si>
  <si>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</si>
  <si>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</si>
  <si>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</si>
  <si>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</si>
  <si>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</si>
  <si>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</si>
  <si>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</si>
  <si>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</si>
  <si>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</si>
  <si>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</si>
  <si>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</si>
  <si>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</si>
  <si>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</si>
  <si>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</si>
  <si>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</si>
  <si>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</si>
  <si>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</si>
  <si>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</si>
  <si>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</si>
  <si>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</si>
  <si>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</si>
  <si>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</si>
  <si>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</si>
  <si>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</si>
  <si>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</si>
  <si>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</si>
  <si>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</si>
  <si>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</si>
  <si>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</si>
  <si>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</si>
  <si>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</si>
  <si>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</si>
  <si>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</si>
  <si>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</si>
  <si>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</si>
  <si>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</si>
  <si>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</si>
  <si>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</si>
  <si>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</si>
  <si>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</si>
  <si>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</si>
  <si>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</si>
  <si>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</si>
  <si>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</si>
  <si>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</si>
  <si>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</si>
  <si>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</si>
  <si>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</si>
  <si>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</si>
  <si>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</si>
  <si>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</si>
  <si>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</si>
  <si>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</si>
  <si>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</si>
  <si>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</si>
  <si>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</si>
  <si>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</si>
  <si>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</si>
  <si>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</si>
  <si>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</si>
  <si>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</si>
  <si>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</si>
  <si>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</si>
  <si>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</si>
  <si>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</si>
  <si>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</si>
  <si>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</si>
  <si>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</si>
  <si>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</si>
  <si>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</si>
  <si>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</si>
  <si>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</si>
  <si>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</si>
  <si>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</si>
  <si>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</si>
  <si>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</si>
  <si>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</si>
  <si>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</si>
  <si>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</si>
  <si>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</si>
  <si>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</si>
  <si>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</si>
  <si>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</si>
  <si>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</si>
  <si>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</si>
  <si>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</si>
  <si>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</si>
  <si>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</si>
  <si>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</si>
  <si>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</si>
  <si>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</si>
  <si>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</si>
  <si>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</si>
  <si>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</si>
  <si>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</si>
  <si>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</si>
  <si>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</si>
  <si>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</si>
  <si>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</si>
  <si>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</si>
  <si>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</si>
  <si>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</si>
  <si>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</si>
  <si>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</si>
  <si>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</si>
  <si>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</si>
  <si>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</si>
  <si>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</si>
  <si>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</si>
  <si>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</si>
  <si>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</si>
  <si>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</si>
  <si>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</si>
  <si>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</si>
  <si>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</si>
  <si>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</si>
  <si>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</si>
  <si>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</si>
  <si>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</si>
  <si>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</si>
  <si>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</si>
  <si>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</si>
  <si>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</si>
  <si>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</si>
  <si>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</si>
  <si>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</si>
  <si>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</si>
  <si>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</si>
  <si>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</si>
  <si>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</si>
  <si>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</si>
  <si>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</si>
  <si>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</si>
  <si>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</si>
  <si>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</si>
  <si>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</si>
  <si>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</si>
  <si>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</si>
  <si>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</si>
  <si>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</si>
  <si>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</si>
  <si>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</si>
  <si>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</si>
  <si>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</si>
  <si>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</si>
  <si>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</si>
  <si>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</si>
  <si>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</si>
  <si>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</si>
  <si>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</si>
  <si>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</si>
  <si>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</si>
  <si>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</si>
  <si>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</si>
  <si>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</si>
  <si>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</si>
  <si>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</si>
  <si>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</si>
  <si>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</si>
  <si>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</si>
  <si>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</si>
  <si>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</si>
  <si>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</si>
  <si>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</si>
  <si>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</si>
  <si>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</si>
  <si>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</si>
  <si>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</si>
  <si>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</si>
  <si>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</si>
  <si>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</si>
  <si>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</si>
  <si>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</si>
  <si>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</si>
  <si>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</si>
  <si>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</si>
  <si>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</si>
  <si>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</si>
  <si>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</si>
  <si>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</si>
  <si>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</si>
  <si>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</si>
  <si>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</si>
  <si>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</si>
  <si>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</si>
  <si>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</si>
  <si>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</si>
  <si>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</si>
  <si>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</si>
  <si>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</si>
  <si>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</si>
  <si>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</si>
  <si>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</si>
  <si>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</si>
  <si>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</si>
  <si>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</si>
  <si>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</si>
  <si>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</si>
  <si>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</si>
  <si>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</si>
  <si>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</si>
  <si>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</si>
  <si>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</si>
  <si>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</si>
  <si>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</si>
  <si>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</si>
  <si>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</si>
  <si>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</si>
  <si>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</si>
  <si>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</si>
  <si>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</si>
  <si>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</si>
  <si>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</si>
  <si>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</si>
  <si>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</si>
  <si>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</si>
  <si>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</si>
  <si>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</si>
  <si>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</si>
  <si>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</si>
  <si>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</si>
  <si>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</si>
  <si>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</si>
  <si>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</si>
  <si>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</si>
  <si>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</si>
  <si>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</si>
  <si>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</si>
  <si>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</si>
  <si>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</si>
  <si>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</si>
  <si>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</si>
  <si>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</si>
  <si>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</si>
  <si>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</si>
  <si>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</si>
  <si>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</si>
  <si>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</si>
  <si>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</si>
  <si>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</si>
  <si>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</si>
  <si>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</si>
  <si>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</si>
  <si>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</si>
  <si>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</si>
  <si>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</si>
  <si>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</si>
  <si>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</si>
  <si>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</si>
  <si>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</si>
  <si>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</si>
  <si>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</si>
  <si>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</si>
  <si>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</si>
  <si>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</si>
  <si>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</si>
  <si>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</si>
  <si>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</si>
  <si>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</si>
  <si>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</si>
  <si>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</si>
  <si>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</si>
  <si>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</si>
  <si>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</si>
  <si>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</si>
  <si>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</si>
  <si>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</si>
  <si>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</si>
  <si>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</si>
  <si>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</si>
  <si>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</si>
  <si>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</si>
  <si>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</si>
  <si>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</si>
  <si>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</si>
  <si>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</si>
  <si>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</si>
  <si>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</si>
  <si>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</si>
  <si>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</si>
  <si>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</si>
  <si>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</si>
  <si>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</si>
  <si>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</si>
  <si>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</si>
  <si>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</si>
  <si>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</si>
  <si>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</si>
  <si>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</si>
  <si>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</si>
  <si>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</si>
  <si>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</si>
  <si>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</si>
  <si>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</si>
  <si>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</si>
  <si>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</si>
  <si>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</si>
  <si>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</si>
  <si>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</si>
  <si>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</si>
  <si>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</si>
  <si>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</si>
  <si>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</si>
  <si>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</si>
  <si>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</si>
  <si>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</si>
  <si>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</si>
  <si>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</si>
  <si>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</si>
  <si>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</si>
  <si>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</si>
  <si>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</si>
  <si>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</si>
  <si>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</si>
  <si>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</si>
  <si>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</si>
  <si>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</si>
  <si>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</si>
  <si>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</si>
  <si>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</si>
  <si>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</si>
  <si>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</si>
  <si>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</si>
  <si>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</si>
  <si>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</si>
  <si>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</si>
  <si>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</si>
  <si>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</si>
  <si>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</si>
  <si>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</si>
  <si>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</si>
  <si>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</si>
  <si>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</si>
  <si>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</si>
  <si>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</si>
  <si>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</si>
  <si>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</si>
  <si>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</si>
  <si>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</si>
  <si>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</si>
  <si>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</si>
  <si>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</si>
  <si>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</si>
  <si>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</si>
  <si>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</si>
  <si>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</si>
  <si>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</si>
  <si>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</si>
  <si>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</si>
  <si>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</si>
  <si>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</si>
  <si>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</si>
  <si>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</si>
  <si>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</si>
  <si>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</si>
  <si>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</si>
  <si>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</si>
  <si>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</si>
  <si>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</si>
  <si>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</si>
  <si>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</si>
  <si>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</si>
  <si>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</si>
  <si>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</si>
  <si>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</si>
  <si>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</si>
  <si>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</si>
  <si>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</si>
  <si>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</si>
  <si>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</si>
  <si>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</si>
  <si>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</si>
  <si>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</si>
  <si>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</si>
  <si>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</si>
  <si>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</si>
  <si>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</si>
  <si>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</si>
  <si>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</si>
  <si>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</si>
  <si>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</si>
  <si>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</si>
  <si>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</si>
  <si>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</si>
  <si>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</si>
  <si>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</si>
  <si>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</si>
  <si>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</si>
  <si>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</si>
  <si>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</si>
  <si>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</si>
  <si>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</si>
  <si>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</si>
  <si>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</si>
  <si>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</si>
  <si>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</si>
  <si>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</si>
  <si>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</si>
  <si>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</si>
  <si>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</si>
  <si>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</si>
  <si>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</si>
  <si>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</si>
  <si>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</si>
  <si>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</si>
  <si>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</si>
  <si>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</si>
  <si>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</si>
  <si>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</si>
  <si>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</si>
  <si>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</si>
  <si>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</si>
  <si>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</si>
  <si>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</si>
  <si>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</si>
  <si>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</si>
  <si>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</si>
  <si>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</si>
  <si>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</si>
  <si>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</si>
  <si>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</si>
  <si>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</si>
  <si>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</si>
  <si>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</si>
  <si>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</si>
  <si>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</si>
  <si>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</si>
  <si>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</si>
  <si>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</si>
  <si>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</si>
  <si>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</si>
  <si>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</si>
  <si>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</si>
  <si>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</si>
  <si>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</si>
  <si>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</si>
  <si>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</si>
  <si>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</si>
  <si>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</si>
  <si>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</si>
  <si>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</si>
  <si>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</si>
  <si>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</si>
  <si>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</si>
  <si>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</si>
  <si>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</si>
  <si>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</si>
  <si>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</si>
  <si>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</si>
  <si>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</si>
  <si>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</si>
  <si>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</si>
  <si>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</si>
  <si>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</si>
  <si>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</si>
  <si>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</si>
  <si>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</si>
  <si>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</si>
  <si>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</si>
  <si>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</si>
  <si>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</si>
  <si>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</si>
  <si>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</si>
  <si>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</si>
  <si>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</si>
  <si>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</si>
  <si>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</si>
  <si>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</si>
  <si>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</si>
  <si>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</si>
  <si>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</si>
  <si>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</si>
  <si>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</si>
  <si>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</si>
  <si>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</si>
  <si>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</si>
  <si>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</si>
  <si>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</si>
  <si>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</si>
  <si>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</si>
  <si>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</si>
  <si>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</si>
  <si>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</si>
  <si>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</si>
  <si>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</si>
  <si>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</si>
  <si>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</si>
  <si>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</si>
  <si>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</si>
  <si>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</si>
  <si>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</si>
  <si>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</si>
  <si>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</si>
  <si>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</si>
  <si>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</si>
  <si>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</si>
  <si>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</si>
  <si>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</si>
  <si>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</si>
  <si>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</si>
  <si>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</si>
  <si>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</si>
  <si>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</si>
  <si>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</si>
  <si>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</si>
  <si>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</si>
  <si>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</si>
  <si>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</si>
  <si>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</si>
  <si>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</si>
  <si>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</si>
  <si>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</si>
  <si>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</si>
  <si>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</si>
  <si>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</si>
  <si>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</si>
  <si>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</si>
  <si>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</si>
  <si>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</si>
  <si>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</si>
  <si>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</si>
  <si>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</si>
  <si>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</si>
  <si>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</si>
  <si>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</si>
  <si>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</si>
  <si>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</si>
  <si>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</si>
  <si>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</si>
  <si>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</si>
  <si>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</si>
  <si>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</si>
  <si>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</si>
  <si>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</si>
  <si>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</si>
  <si>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</si>
  <si>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</si>
  <si>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</si>
  <si>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</si>
  <si>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</si>
  <si>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</si>
  <si>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</si>
  <si>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</si>
  <si>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</si>
  <si>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</si>
  <si>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</si>
  <si>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</si>
  <si>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</si>
  <si>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</si>
  <si>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</si>
  <si>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</si>
  <si>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</si>
  <si>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</si>
  <si>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</si>
  <si>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</si>
  <si>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</si>
  <si>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</si>
  <si>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</si>
  <si>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</si>
  <si>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</si>
  <si>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</si>
  <si>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</si>
  <si>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</si>
  <si>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</si>
  <si>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</si>
  <si>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</si>
  <si>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</si>
  <si>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</si>
  <si>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</si>
  <si>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</si>
  <si>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</si>
  <si>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</si>
  <si>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</si>
  <si>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</si>
  <si>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</si>
  <si>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</si>
  <si>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</si>
  <si>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</si>
  <si>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</si>
  <si>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</si>
  <si>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</si>
  <si>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</si>
  <si>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</si>
  <si>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</si>
  <si>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</si>
  <si>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</si>
  <si>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</si>
  <si>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</si>
  <si>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</si>
  <si>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</si>
  <si>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</si>
  <si>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</si>
  <si>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</si>
  <si>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</si>
  <si>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</si>
  <si>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</si>
  <si>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</si>
  <si>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</si>
  <si>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</si>
  <si>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</si>
  <si>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</si>
  <si>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</si>
  <si>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</si>
  <si>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</si>
  <si>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</si>
  <si>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</si>
  <si>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</si>
  <si>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</si>
  <si>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</si>
  <si>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</si>
  <si>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</si>
  <si>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</si>
  <si>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</si>
  <si>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</si>
  <si>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</si>
  <si>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</si>
  <si>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</si>
  <si>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</si>
  <si>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</si>
  <si>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</si>
  <si>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</si>
  <si>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</si>
  <si>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</si>
  <si>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</si>
  <si>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</si>
  <si>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</si>
  <si>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</si>
  <si>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</si>
  <si>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</si>
  <si>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</si>
  <si>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</si>
  <si>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</si>
  <si>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</si>
  <si>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</si>
  <si>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</si>
  <si>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</si>
  <si>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</si>
  <si>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</si>
  <si>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</si>
  <si>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</si>
  <si>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</si>
  <si>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</si>
  <si>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</si>
  <si>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</si>
  <si>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</si>
  <si>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</si>
  <si>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</si>
  <si>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</si>
  <si>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</si>
  <si>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</si>
  <si>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</si>
  <si>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</si>
  <si>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</si>
  <si>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</si>
  <si>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</si>
  <si>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</si>
  <si>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</si>
  <si>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</si>
  <si>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</si>
  <si>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</si>
  <si>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</si>
  <si>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</si>
  <si>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</si>
  <si>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</si>
  <si>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</si>
  <si>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</si>
  <si>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</si>
  <si>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</si>
  <si>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</si>
  <si>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</si>
  <si>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</si>
  <si>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</si>
  <si>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</si>
  <si>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</si>
  <si>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</si>
  <si>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</si>
  <si>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</si>
  <si>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</si>
  <si>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</si>
  <si>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</si>
  <si>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</si>
  <si>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</si>
  <si>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</si>
  <si>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</si>
  <si>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</si>
  <si>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</si>
  <si>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</si>
  <si>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</si>
  <si>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</si>
  <si>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</si>
  <si>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</si>
  <si>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</si>
  <si>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</si>
  <si>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</si>
  <si>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</si>
  <si>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</si>
  <si>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</si>
  <si>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</si>
  <si>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</si>
  <si>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</si>
  <si>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</si>
  <si>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</si>
  <si>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</si>
  <si>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</si>
  <si>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</si>
  <si>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</si>
  <si>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</si>
  <si>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</si>
  <si>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</si>
  <si>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</si>
  <si>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</si>
  <si>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</si>
  <si>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</si>
  <si>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</si>
  <si>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</si>
  <si>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</si>
  <si>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</si>
  <si>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</si>
  <si>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</si>
  <si>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</si>
  <si>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</si>
  <si>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</si>
  <si>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</si>
  <si>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</si>
  <si>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</si>
  <si>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</si>
  <si>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</si>
  <si>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</si>
  <si>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</si>
  <si>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</si>
  <si>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</si>
  <si>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</si>
  <si>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</si>
  <si>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</si>
  <si>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</si>
  <si>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</si>
  <si>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</si>
  <si>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</si>
  <si>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</si>
  <si>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</si>
  <si>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</si>
  <si>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</si>
  <si>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</si>
  <si>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</si>
  <si>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</si>
  <si>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</si>
  <si>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</si>
  <si>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</si>
  <si>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</si>
  <si>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</si>
  <si>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</si>
  <si>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</si>
  <si>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</si>
  <si>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</si>
  <si>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</si>
  <si>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</si>
  <si>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</si>
  <si>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</si>
  <si>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</si>
  <si>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</si>
  <si>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</si>
  <si>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</si>
  <si>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</si>
  <si>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</si>
  <si>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</si>
  <si>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</si>
  <si>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</si>
  <si>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</si>
  <si>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</si>
  <si>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</si>
  <si>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</si>
  <si>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</si>
  <si>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</si>
  <si>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</si>
  <si>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</si>
  <si>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</si>
  <si>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</si>
  <si>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</si>
  <si>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</si>
  <si>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</si>
  <si>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</si>
  <si>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</si>
  <si>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</si>
  <si>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</si>
  <si>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</si>
  <si>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</si>
  <si>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</si>
  <si>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</si>
  <si>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</si>
  <si>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</si>
  <si>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</si>
  <si>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</si>
  <si>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</si>
  <si>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</si>
  <si>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</si>
  <si>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</si>
  <si>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</si>
  <si>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</si>
  <si>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</si>
  <si>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</si>
  <si>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</si>
  <si>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</si>
  <si>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</si>
  <si>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</si>
  <si>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</si>
  <si>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</si>
  <si>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</si>
  <si>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</si>
  <si>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</si>
  <si>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</si>
  <si>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</si>
  <si>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</si>
  <si>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</si>
  <si>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</si>
  <si>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</si>
  <si>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</si>
  <si>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</si>
  <si>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</si>
  <si>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</si>
  <si>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</si>
  <si>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</si>
  <si>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</si>
  <si>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</si>
  <si>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</si>
  <si>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</si>
  <si>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</si>
  <si>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</si>
  <si>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</si>
  <si>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</si>
  <si>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</si>
  <si>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</si>
  <si>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</si>
  <si>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</si>
  <si>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</si>
  <si>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</si>
  <si>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</si>
  <si>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</si>
  <si>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</si>
  <si>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</si>
  <si>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</si>
  <si>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</si>
  <si>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</si>
  <si>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</si>
  <si>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</si>
  <si>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</si>
  <si>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</si>
  <si>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</si>
  <si>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</si>
  <si>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</si>
  <si>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</si>
  <si>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</si>
  <si>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</si>
  <si>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</si>
  <si>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</si>
  <si>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</si>
  <si>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</si>
  <si>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</si>
  <si>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</si>
  <si>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</si>
  <si>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</si>
  <si>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</si>
  <si>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</si>
  <si>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</si>
  <si>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</si>
  <si>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</si>
  <si>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</si>
  <si>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</si>
  <si>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</si>
  <si>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</si>
  <si>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</si>
  <si>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</si>
  <si>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</si>
  <si>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</si>
  <si>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</si>
  <si>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</si>
  <si>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</si>
  <si>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</si>
  <si>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</si>
  <si>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</si>
  <si>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</si>
  <si>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</si>
  <si>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</si>
  <si>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</si>
  <si>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</si>
  <si>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</si>
  <si>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</si>
  <si>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</si>
  <si>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</si>
  <si>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</si>
  <si>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</si>
  <si>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</si>
  <si>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</si>
  <si>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</si>
  <si>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</si>
  <si>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</si>
  <si>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</si>
  <si>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</si>
  <si>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</si>
  <si>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</si>
  <si>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</si>
  <si>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</si>
  <si>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</si>
  <si>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</si>
  <si>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</si>
  <si>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</si>
  <si>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</si>
  <si>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</si>
  <si>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</si>
  <si>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</si>
  <si>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</si>
  <si>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</si>
  <si>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</si>
  <si>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</si>
  <si>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</si>
  <si>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</si>
  <si>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</si>
  <si>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</si>
  <si>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</si>
  <si>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</si>
  <si>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</si>
  <si>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</si>
  <si>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</si>
  <si>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</si>
  <si>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</si>
  <si>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</si>
  <si>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</si>
  <si>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</si>
  <si>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</si>
  <si>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</si>
  <si>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</si>
  <si>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</si>
  <si>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</si>
  <si>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</si>
  <si>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</si>
  <si>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</si>
  <si>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</si>
  <si>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</si>
  <si>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</si>
  <si>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</si>
  <si>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</si>
  <si>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</si>
  <si>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</si>
  <si>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</si>
  <si>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</si>
  <si>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</si>
  <si>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</si>
  <si>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</si>
  <si>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</si>
  <si>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</si>
  <si>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</si>
  <si>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</si>
  <si>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</si>
  <si>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</si>
  <si>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</si>
  <si>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</si>
  <si>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</si>
  <si>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</si>
  <si>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</si>
  <si>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</si>
  <si>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</si>
  <si>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</si>
  <si>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</si>
  <si>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</si>
  <si>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</si>
  <si>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</si>
  <si>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</si>
  <si>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</si>
  <si>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</si>
  <si>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</si>
  <si>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</si>
  <si>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</si>
  <si>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</si>
  <si>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</si>
  <si>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</si>
  <si>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</si>
  <si>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</si>
  <si>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</si>
  <si>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</si>
  <si>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</si>
  <si>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</si>
  <si>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</si>
  <si>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</si>
  <si>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</si>
  <si>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</si>
  <si>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</si>
  <si>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</si>
  <si>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</si>
  <si>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</si>
  <si>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</si>
  <si>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</si>
  <si>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</si>
  <si>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</si>
  <si>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</si>
  <si>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</si>
  <si>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</si>
  <si>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</si>
  <si>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</si>
  <si>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</si>
  <si>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</si>
  <si>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</si>
  <si>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</si>
  <si>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</si>
  <si>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</si>
  <si>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</si>
  <si>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</si>
  <si>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</si>
  <si>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</si>
  <si>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</si>
  <si>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</si>
  <si>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</si>
  <si>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</si>
  <si>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</si>
  <si>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</si>
  <si>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</si>
  <si>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</si>
  <si>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</si>
  <si>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</si>
  <si>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</si>
  <si>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</si>
  <si>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</si>
  <si>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</si>
  <si>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</si>
  <si>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</si>
  <si>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</si>
  <si>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</si>
  <si>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</si>
  <si>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</si>
  <si>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</si>
  <si>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</si>
  <si>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</si>
  <si>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</si>
  <si>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</si>
  <si>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</si>
  <si>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</si>
  <si>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</si>
  <si>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</si>
  <si>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</si>
  <si>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</si>
  <si>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</si>
  <si>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</si>
  <si>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</si>
  <si>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</si>
  <si>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</si>
  <si>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</si>
  <si>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</si>
  <si>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</si>
  <si>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</si>
  <si>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</si>
  <si>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</si>
  <si>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</si>
  <si>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</si>
  <si>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</si>
  <si>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</si>
  <si>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</si>
  <si>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</si>
  <si>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</si>
  <si>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</si>
  <si>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</si>
  <si>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</si>
  <si>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</si>
  <si>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</si>
  <si>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</si>
  <si>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</si>
  <si>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</si>
  <si>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</si>
  <si>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</si>
  <si>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</si>
  <si>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</si>
  <si>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</si>
  <si>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</si>
  <si>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</si>
  <si>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</si>
  <si>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</si>
  <si>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</si>
  <si>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</si>
  <si>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</si>
  <si>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</si>
  <si>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</si>
  <si>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</si>
  <si>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</si>
  <si>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</si>
  <si>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</si>
  <si>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</si>
  <si>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</si>
  <si>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</si>
  <si>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</si>
  <si>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</si>
  <si>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</si>
  <si>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</si>
  <si>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</si>
  <si>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</si>
  <si>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</si>
  <si>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</si>
  <si>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</si>
  <si>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</si>
  <si>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</si>
  <si>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</si>
  <si>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</si>
  <si>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</si>
  <si>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</si>
  <si>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</si>
  <si>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</si>
  <si>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</si>
  <si>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</si>
  <si>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</si>
  <si>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</si>
  <si>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</si>
  <si>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</si>
  <si>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</si>
  <si>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</si>
  <si>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</si>
  <si>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</si>
  <si>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</si>
  <si>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</si>
  <si>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</si>
  <si>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</si>
  <si>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</si>
  <si>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</si>
  <si>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</si>
  <si>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</si>
  <si>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</si>
  <si>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</si>
  <si>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</si>
  <si>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</si>
  <si>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</si>
  <si>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</si>
  <si>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</si>
  <si>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</si>
  <si>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</si>
  <si>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</si>
  <si>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</si>
  <si>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</si>
  <si>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</si>
  <si>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</si>
  <si>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</si>
  <si>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</si>
  <si>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</si>
  <si>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</si>
  <si>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</si>
  <si>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</si>
  <si>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</si>
  <si>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</si>
  <si>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</si>
  <si>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</si>
  <si>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</si>
  <si>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</si>
  <si>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</si>
  <si>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</si>
  <si>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</si>
  <si>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</si>
  <si>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</si>
  <si>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</si>
  <si>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</si>
  <si>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</si>
  <si>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</si>
  <si>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</si>
  <si>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</si>
  <si>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</si>
  <si>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</si>
  <si>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</si>
  <si>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</si>
  <si>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</si>
  <si>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</si>
  <si>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</si>
  <si>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</si>
  <si>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</si>
  <si>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</si>
  <si>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</si>
  <si>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</si>
  <si>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</si>
  <si>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</si>
  <si>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</si>
  <si>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</si>
  <si>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</si>
  <si>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</si>
  <si>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</si>
  <si>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</si>
  <si>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</si>
  <si>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</si>
  <si>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</si>
  <si>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</si>
  <si>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</si>
  <si>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</si>
  <si>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</si>
  <si>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</si>
  <si>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</si>
  <si>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</si>
  <si>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</si>
  <si>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</si>
  <si>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</si>
  <si>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</si>
  <si>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</si>
  <si>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</si>
  <si>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</si>
  <si>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</si>
  <si>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</si>
  <si>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</si>
  <si>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</si>
  <si>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</si>
  <si>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</si>
  <si>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</si>
  <si>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</si>
  <si>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</si>
  <si>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</si>
  <si>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</si>
  <si>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</si>
  <si>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</si>
  <si>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</si>
  <si>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</si>
  <si>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</si>
  <si>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</si>
  <si>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</si>
  <si>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</si>
  <si>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</si>
  <si>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</si>
  <si>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</si>
  <si>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</si>
  <si>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</si>
  <si>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</si>
  <si>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</si>
  <si>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</si>
  <si>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</si>
  <si>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</si>
  <si>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</si>
  <si>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</si>
  <si>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</si>
  <si>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</si>
  <si>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</si>
  <si>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</si>
  <si>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</si>
  <si>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</si>
  <si>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</si>
  <si>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</si>
  <si>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</si>
  <si>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</si>
  <si>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</si>
  <si>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</si>
  <si>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</si>
  <si>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</si>
  <si>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</si>
  <si>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</si>
  <si>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</si>
  <si>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</si>
  <si>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</si>
  <si>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</si>
  <si>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</si>
  <si>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</si>
  <si>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</si>
  <si>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</si>
  <si>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</si>
  <si>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</si>
  <si>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</si>
  <si>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</si>
  <si>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</si>
  <si>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</si>
  <si>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</si>
  <si>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</si>
  <si>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</si>
  <si>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</si>
  <si>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</si>
  <si>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</si>
  <si>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</si>
  <si>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</si>
  <si>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</si>
  <si>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</si>
  <si>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</si>
  <si>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</si>
  <si>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</si>
  <si>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</si>
  <si>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</si>
  <si>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</si>
  <si>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</si>
  <si>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</si>
  <si>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</si>
  <si>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</si>
  <si>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</si>
  <si>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</si>
  <si>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</si>
  <si>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</si>
  <si>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</si>
  <si>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</si>
  <si>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</si>
  <si>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</si>
  <si>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</si>
  <si>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</si>
  <si>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</si>
  <si>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</si>
  <si>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</si>
  <si>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</si>
  <si>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</si>
  <si>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</si>
  <si>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</si>
  <si>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</si>
  <si>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</si>
  <si>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</si>
  <si>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</si>
  <si>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</si>
  <si>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</si>
  <si>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</si>
  <si>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</si>
  <si>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</si>
  <si>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</si>
  <si>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</si>
  <si>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</si>
  <si>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</si>
  <si>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</si>
  <si>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</si>
  <si>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</si>
  <si>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</si>
  <si>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</si>
  <si>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</si>
  <si>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</si>
  <si>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</si>
  <si>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</si>
  <si>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</si>
  <si>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</si>
  <si>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</si>
  <si>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</si>
  <si>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</si>
  <si>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</si>
  <si>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</si>
  <si>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</si>
  <si>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</si>
  <si>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</si>
  <si>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</si>
  <si>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</si>
  <si>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</si>
  <si>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</si>
  <si>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</si>
  <si>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</si>
  <si>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</si>
  <si>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</si>
  <si>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</si>
  <si>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</si>
  <si>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</si>
  <si>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</si>
  <si>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</si>
  <si>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</si>
  <si>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</si>
  <si>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</si>
  <si>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</si>
  <si>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</si>
  <si>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</si>
  <si>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</si>
  <si>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</si>
  <si>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</si>
  <si>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</si>
  <si>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</si>
  <si>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</si>
  <si>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</si>
  <si>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</si>
  <si>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</si>
  <si>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</si>
  <si>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</si>
  <si>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</si>
  <si>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</si>
  <si>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</si>
  <si>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</si>
  <si>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</si>
  <si>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</si>
  <si>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</si>
  <si>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</si>
  <si>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</si>
  <si>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</si>
  <si>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</si>
  <si>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</si>
  <si>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</si>
  <si>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</si>
  <si>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</si>
  <si>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</si>
  <si>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</si>
  <si>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</si>
  <si>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</si>
  <si>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</si>
  <si>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</si>
  <si>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</si>
  <si>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</si>
  <si>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</si>
  <si>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</si>
  <si>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</si>
  <si>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</si>
  <si>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</si>
  <si>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</si>
  <si>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</si>
  <si>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</si>
  <si>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</si>
  <si>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</si>
  <si>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</si>
  <si>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</si>
  <si>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</si>
  <si>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</si>
  <si>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</si>
  <si>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</si>
  <si>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</si>
  <si>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</si>
  <si>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</si>
  <si>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</si>
  <si>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</si>
  <si>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</si>
  <si>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</si>
  <si>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</si>
  <si>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</si>
  <si>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</si>
  <si>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</si>
  <si>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</si>
  <si>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</si>
  <si>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</si>
  <si>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</si>
  <si>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</si>
  <si>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</si>
  <si>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</si>
  <si>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</si>
  <si>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</si>
  <si>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</si>
  <si>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</si>
  <si>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</si>
  <si>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</si>
  <si>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</si>
  <si>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</si>
  <si>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</si>
  <si>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</si>
  <si>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</si>
  <si>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</si>
  <si>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</si>
  <si>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</si>
  <si>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</si>
  <si>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</si>
  <si>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</si>
  <si>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</si>
  <si>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</si>
  <si>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</si>
  <si>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</si>
  <si>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</si>
  <si>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</si>
  <si>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</si>
  <si>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</si>
  <si>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</si>
  <si>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</si>
  <si>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</si>
  <si>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</si>
  <si>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</si>
  <si>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</si>
  <si>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</si>
  <si>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</si>
  <si>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</si>
  <si>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</si>
  <si>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</si>
  <si>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</si>
  <si>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</si>
  <si>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</si>
  <si>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</si>
  <si>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</si>
  <si>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</si>
  <si>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</si>
  <si>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</si>
  <si>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</si>
  <si>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</si>
  <si>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</si>
  <si>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</si>
  <si>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</si>
  <si>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</si>
  <si>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</si>
  <si>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</si>
  <si>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</si>
  <si>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</si>
  <si>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</si>
  <si>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</si>
  <si>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</si>
  <si>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</si>
  <si>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</si>
  <si>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</si>
  <si>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</si>
  <si>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</si>
  <si>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</si>
  <si>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</si>
  <si>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</si>
  <si>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</si>
  <si>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</si>
  <si>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</si>
  <si>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</si>
  <si>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</si>
  <si>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</si>
  <si>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</si>
  <si>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</si>
  <si>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</si>
  <si>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</si>
  <si>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</si>
  <si>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</si>
  <si>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</si>
  <si>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</si>
  <si>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</si>
  <si>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</si>
  <si>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</si>
  <si>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</si>
  <si>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</si>
  <si>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</si>
  <si>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</si>
  <si>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</si>
  <si>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</si>
  <si>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</si>
  <si>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</si>
  <si>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</si>
  <si>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</si>
  <si>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</si>
  <si>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</si>
  <si>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</si>
  <si>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</si>
  <si>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</si>
  <si>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</si>
  <si>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</si>
  <si>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</si>
  <si>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</si>
  <si>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</si>
  <si>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</si>
  <si>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</si>
  <si>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</si>
  <si>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</si>
  <si>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</si>
  <si>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</si>
  <si>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</si>
  <si>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</si>
  <si>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</si>
  <si>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</si>
  <si>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</si>
  <si>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</si>
  <si>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</si>
  <si>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</si>
  <si>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</si>
  <si>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</si>
  <si>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</si>
  <si>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</si>
  <si>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</si>
  <si>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</si>
  <si>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</si>
  <si>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</si>
  <si>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</si>
  <si>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</si>
  <si>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</si>
  <si>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</si>
  <si>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</si>
  <si>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</si>
  <si>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</si>
  <si>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</si>
  <si>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</si>
  <si>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</si>
  <si>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</si>
  <si>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</si>
  <si>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</si>
  <si>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</si>
  <si>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</si>
  <si>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</si>
  <si>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</si>
  <si>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</si>
  <si>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</si>
  <si>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</si>
  <si>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</si>
  <si>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</si>
  <si>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</si>
  <si>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</si>
  <si>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</si>
  <si>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</si>
  <si>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</si>
  <si>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</si>
  <si>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</si>
  <si>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</si>
  <si>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</si>
  <si>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</si>
  <si>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</si>
  <si>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</si>
  <si>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</si>
  <si>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</si>
  <si>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</si>
  <si>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</si>
  <si>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</si>
  <si>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</si>
  <si>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</si>
  <si>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</si>
  <si>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</si>
  <si>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</si>
  <si>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</si>
  <si>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</si>
  <si>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</si>
  <si>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</si>
  <si>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</si>
  <si>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</si>
  <si>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</si>
  <si>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</si>
  <si>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</si>
  <si>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</si>
  <si>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</si>
  <si>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</si>
  <si>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</si>
  <si>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</si>
  <si>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</si>
  <si>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</si>
  <si>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</si>
  <si>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</si>
  <si>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</si>
  <si>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</si>
  <si>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</si>
  <si>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</si>
  <si>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</si>
  <si>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</si>
  <si>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</si>
  <si>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</si>
  <si>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</si>
  <si>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</si>
  <si>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</si>
  <si>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</si>
  <si>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</si>
  <si>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</si>
  <si>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</si>
  <si>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</si>
  <si>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</si>
  <si>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</si>
  <si>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</si>
  <si>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</si>
  <si>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</si>
  <si>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</si>
  <si>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</si>
  <si>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</si>
  <si>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</si>
  <si>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</si>
  <si>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</si>
  <si>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</si>
  <si>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</si>
  <si>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</si>
  <si>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</si>
  <si>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</si>
  <si>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</si>
  <si>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</si>
  <si>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</si>
  <si>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</si>
  <si>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</si>
  <si>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</si>
  <si>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</si>
  <si>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</si>
  <si>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</si>
  <si>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</si>
  <si>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</si>
  <si>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</si>
  <si>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</si>
  <si>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</si>
  <si>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</si>
  <si>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</si>
  <si>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</si>
  <si>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</si>
  <si>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</si>
  <si>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</si>
  <si>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</si>
  <si>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</si>
  <si>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</si>
  <si>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</si>
  <si>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</si>
  <si>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</si>
  <si>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</si>
  <si>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</si>
  <si>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</si>
  <si>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</si>
  <si>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</si>
  <si>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</si>
  <si>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</si>
  <si>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</si>
  <si>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</si>
  <si>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</si>
  <si>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</si>
  <si>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</si>
  <si>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</si>
  <si>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</si>
  <si>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</si>
  <si>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</si>
  <si>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</si>
  <si>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</si>
  <si>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</si>
  <si>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</si>
  <si>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</si>
  <si>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</si>
  <si>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</si>
  <si>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</si>
  <si>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</si>
  <si>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</si>
  <si>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</si>
  <si>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</si>
  <si>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</si>
  <si>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</si>
  <si>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</si>
  <si>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</si>
  <si>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</si>
  <si>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</si>
  <si>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</si>
  <si>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</si>
  <si>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</si>
  <si>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</si>
  <si>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</si>
  <si>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</si>
  <si>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</si>
  <si>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</si>
  <si>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</si>
  <si>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</si>
  <si>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</si>
  <si>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</si>
  <si>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</si>
  <si>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</si>
  <si>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</si>
  <si>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</si>
  <si>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</si>
  <si>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</si>
  <si>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</si>
  <si>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</si>
  <si>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</si>
  <si>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</si>
  <si>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</si>
  <si>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</si>
  <si>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</si>
  <si>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</si>
  <si>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</si>
  <si>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</si>
  <si>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</si>
  <si>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</si>
  <si>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</si>
  <si>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</si>
  <si>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</si>
  <si>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</si>
  <si>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</si>
  <si>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</si>
  <si>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</si>
  <si>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</si>
  <si>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</si>
  <si>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</si>
  <si>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</si>
  <si>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</si>
  <si>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</si>
  <si>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</si>
  <si>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</si>
  <si>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</si>
  <si>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</si>
  <si>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</si>
  <si>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</si>
  <si>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</si>
  <si>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</si>
  <si>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</si>
  <si>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</si>
  <si>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</si>
  <si>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</si>
  <si>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</si>
  <si>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</si>
  <si>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</si>
  <si>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</si>
  <si>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</si>
  <si>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</si>
  <si>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</si>
  <si>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</si>
  <si>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</si>
  <si>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</si>
  <si>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</si>
  <si>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</si>
  <si>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</si>
  <si>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</si>
  <si>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</si>
  <si>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</si>
  <si>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</si>
  <si>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</si>
  <si>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</si>
  <si>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</si>
  <si>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</si>
  <si>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</si>
  <si>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</si>
  <si>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</si>
  <si>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</si>
  <si>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</si>
  <si>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</si>
  <si>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</si>
  <si>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</si>
  <si>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</si>
  <si>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</si>
  <si>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</si>
  <si>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</si>
  <si>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</si>
  <si>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</si>
  <si>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</si>
  <si>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</si>
  <si>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</si>
  <si>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</si>
  <si>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</si>
  <si>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</si>
  <si>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</si>
  <si>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</si>
  <si>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</si>
  <si>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</si>
  <si>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</si>
  <si>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</si>
  <si>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</si>
  <si>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</si>
  <si>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</si>
  <si>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</si>
  <si>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</si>
  <si>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</si>
  <si>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</si>
  <si>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</si>
  <si>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</si>
  <si>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</si>
  <si>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</si>
  <si>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</si>
  <si>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</si>
  <si>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</si>
  <si>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</si>
  <si>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</si>
  <si>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</si>
  <si>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</si>
  <si>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</si>
  <si>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</si>
  <si>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</si>
  <si>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</si>
  <si>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</si>
  <si>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</si>
  <si>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</si>
  <si>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</si>
  <si>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</si>
  <si>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</si>
  <si>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</si>
  <si>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</si>
  <si>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</si>
  <si>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</si>
  <si>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</si>
  <si>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</si>
  <si>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</si>
  <si>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</si>
  <si>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</si>
  <si>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</si>
  <si>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</si>
  <si>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</si>
  <si>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</si>
  <si>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</si>
  <si>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</si>
  <si>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</si>
  <si>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</si>
  <si>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</si>
  <si>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</si>
  <si>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</si>
  <si>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</si>
  <si>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</si>
  <si>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</si>
  <si>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</si>
  <si>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</si>
  <si>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</si>
  <si>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</si>
  <si>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</si>
  <si>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</si>
  <si>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</si>
  <si>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</si>
  <si>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</si>
  <si>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</si>
  <si>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</si>
  <si>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</si>
  <si>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</si>
  <si>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</si>
  <si>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</si>
  <si>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</si>
  <si>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</si>
  <si>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</si>
  <si>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</si>
  <si>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</si>
  <si>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</si>
  <si>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</si>
  <si>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</si>
  <si>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</si>
  <si>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</si>
  <si>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</si>
  <si>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</si>
  <si>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</si>
  <si>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</si>
  <si>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</si>
  <si>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</si>
  <si>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</si>
  <si>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</si>
  <si>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</si>
  <si>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</si>
  <si>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</si>
  <si>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</si>
  <si>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</si>
  <si>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</si>
  <si>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</si>
  <si>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</si>
  <si>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</si>
  <si>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</si>
  <si>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</si>
  <si>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</si>
  <si>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</si>
  <si>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</si>
  <si>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</si>
  <si>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</si>
  <si>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</si>
  <si>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</si>
  <si>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</si>
  <si>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</si>
  <si>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</si>
  <si>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</si>
  <si>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</si>
  <si>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</si>
  <si>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</si>
  <si>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</si>
  <si>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</si>
  <si>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</si>
  <si>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</si>
  <si>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</si>
  <si>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</si>
  <si>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</si>
  <si>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</si>
  <si>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</si>
  <si>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</si>
  <si>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</si>
  <si>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</si>
  <si>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</si>
  <si>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</si>
  <si>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</si>
  <si>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</si>
  <si>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</si>
  <si>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</si>
  <si>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</si>
  <si>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</si>
  <si>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</si>
  <si>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</si>
  <si>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</si>
  <si>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</si>
  <si>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</si>
  <si>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</si>
  <si>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</si>
  <si>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</si>
  <si>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</si>
  <si>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</si>
  <si>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</si>
  <si>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</si>
  <si>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</si>
  <si>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</si>
  <si>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</si>
  <si>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</si>
  <si>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</si>
  <si>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</si>
  <si>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</si>
  <si>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</si>
  <si>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</si>
  <si>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</si>
  <si>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</si>
  <si>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</si>
  <si>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</si>
  <si>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</si>
  <si>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</si>
  <si>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</si>
  <si>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</si>
  <si>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</si>
  <si>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</si>
  <si>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</si>
  <si>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</si>
  <si>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</si>
  <si>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</si>
  <si>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</si>
  <si>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</si>
  <si>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</si>
  <si>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</si>
  <si>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</si>
  <si>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</si>
  <si>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</si>
  <si>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</si>
  <si>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</si>
  <si>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</si>
  <si>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</si>
  <si>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</si>
  <si>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</si>
  <si>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</si>
  <si>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</si>
  <si>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</si>
  <si>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</si>
  <si>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</si>
  <si>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</si>
  <si>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</si>
  <si>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</si>
  <si>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</si>
  <si>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</si>
  <si>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</si>
  <si>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</si>
  <si>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</si>
  <si>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</si>
  <si>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</si>
  <si>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</si>
  <si>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</si>
  <si>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</si>
  <si>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</si>
  <si>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</si>
  <si>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</si>
  <si>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</si>
  <si>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</si>
  <si>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</si>
  <si>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</si>
  <si>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</si>
  <si>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</si>
  <si>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</si>
  <si>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</si>
  <si>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</si>
  <si>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</si>
  <si>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</si>
  <si>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</si>
  <si>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</si>
  <si>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</si>
  <si>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</si>
  <si>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</si>
  <si>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</si>
  <si>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</si>
  <si>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</si>
  <si>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</si>
  <si>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</si>
  <si>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</si>
  <si>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</si>
  <si>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</si>
  <si>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</si>
  <si>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</si>
  <si>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</si>
  <si>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</si>
  <si>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</si>
  <si>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</si>
  <si>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</si>
  <si>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</si>
  <si>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</si>
  <si>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</si>
  <si>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</si>
  <si>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</si>
  <si>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</si>
  <si>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</si>
  <si>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</si>
  <si>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</si>
  <si>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</si>
  <si>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</si>
  <si>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</si>
  <si>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</si>
  <si>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</si>
  <si>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</si>
  <si>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</si>
  <si>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</si>
  <si>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</si>
  <si>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</si>
  <si>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</si>
  <si>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</si>
  <si>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</si>
  <si>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</si>
  <si>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</si>
  <si>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</si>
  <si>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</si>
  <si>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</si>
  <si>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</si>
  <si>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</si>
  <si>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</si>
  <si>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</si>
  <si>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</si>
  <si>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</si>
  <si>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</si>
  <si>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</si>
  <si>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</si>
  <si>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</si>
  <si>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</si>
  <si>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</si>
  <si>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</si>
  <si>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</si>
  <si>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</si>
  <si>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</si>
  <si>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</si>
  <si>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</si>
  <si>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</si>
  <si>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</si>
  <si>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</si>
  <si>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</si>
  <si>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</si>
  <si>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</si>
  <si>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</si>
  <si>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</si>
  <si>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</si>
  <si>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</si>
  <si>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</si>
  <si>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</si>
  <si>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</si>
  <si>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</si>
  <si>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</si>
  <si>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</si>
  <si>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</si>
  <si>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</si>
  <si>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</si>
  <si>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</si>
  <si>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</si>
  <si>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</si>
  <si>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</si>
  <si>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</si>
  <si>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</si>
  <si>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</si>
  <si>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</si>
  <si>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</si>
  <si>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</si>
  <si>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</si>
  <si>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</si>
  <si>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</si>
  <si>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</si>
  <si>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</si>
  <si>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</si>
  <si>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</si>
  <si>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</si>
  <si>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</si>
  <si>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</si>
  <si>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</si>
  <si>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</si>
  <si>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</si>
  <si>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</si>
  <si>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</si>
  <si>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</si>
  <si>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</si>
  <si>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</si>
  <si>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</si>
  <si>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</si>
  <si>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</si>
  <si>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</si>
  <si>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</si>
  <si>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</si>
  <si>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</si>
  <si>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</si>
  <si>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</si>
  <si>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</si>
  <si>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</si>
  <si>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</si>
  <si>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</si>
  <si>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</si>
  <si>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</si>
  <si>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</si>
  <si>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</si>
  <si>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</si>
  <si>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</si>
  <si>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</si>
  <si>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</si>
  <si>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</si>
  <si>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</si>
  <si>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</si>
  <si>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</si>
  <si>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</si>
  <si>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</si>
  <si>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</si>
  <si>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</si>
  <si>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</si>
  <si>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</si>
  <si>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</si>
  <si>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</si>
  <si>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</si>
  <si>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</si>
  <si>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</si>
  <si>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</si>
  <si>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</si>
  <si>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</si>
  <si>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</si>
  <si>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</si>
  <si>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</si>
  <si>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</si>
  <si>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</si>
  <si>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</si>
  <si>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</si>
  <si>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</si>
  <si>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</si>
  <si>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</si>
  <si>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</si>
  <si>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</si>
  <si>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</si>
  <si>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</si>
  <si>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</si>
  <si>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</si>
  <si>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</si>
  <si>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</si>
  <si>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</si>
  <si>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</si>
  <si>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</si>
  <si>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</si>
  <si>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</si>
  <si>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</si>
  <si>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</si>
  <si>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</si>
  <si>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</si>
  <si>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</si>
  <si>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</si>
  <si>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</si>
  <si>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</si>
  <si>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</si>
  <si>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</si>
  <si>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</si>
  <si>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</si>
  <si>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</si>
  <si>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</si>
  <si>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</si>
  <si>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</si>
  <si>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</si>
  <si>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</si>
  <si>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</si>
  <si>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</si>
  <si>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</si>
  <si>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</si>
  <si>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</si>
  <si>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</si>
  <si>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</si>
  <si>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</si>
  <si>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</si>
  <si>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</si>
  <si>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</si>
  <si>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</si>
  <si>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</si>
  <si>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</si>
  <si>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</si>
  <si>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</si>
  <si>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</si>
  <si>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</si>
  <si>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</si>
  <si>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</si>
  <si>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</si>
  <si>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</si>
  <si>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</si>
  <si>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</si>
  <si>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</si>
  <si>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</si>
  <si>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</si>
  <si>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</si>
  <si>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</si>
  <si>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</si>
  <si>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</si>
  <si>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</si>
  <si>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</si>
  <si>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</si>
  <si>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</si>
  <si>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</si>
  <si>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</si>
  <si>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</si>
  <si>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</si>
  <si>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</si>
  <si>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</si>
  <si>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</si>
  <si>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</si>
  <si>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</si>
  <si>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</si>
  <si>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</si>
  <si>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</si>
  <si>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</si>
  <si>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</si>
  <si>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</si>
  <si>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</si>
  <si>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</si>
  <si>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</si>
  <si>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</si>
  <si>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</si>
  <si>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</si>
  <si>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</si>
  <si>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</si>
  <si>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</si>
  <si>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</si>
  <si>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</si>
  <si>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</si>
  <si>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</si>
  <si>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</si>
  <si>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</si>
  <si>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</si>
  <si>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</si>
  <si>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</si>
  <si>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</si>
  <si>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</si>
  <si>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</si>
  <si>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</si>
  <si>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</si>
  <si>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</si>
  <si>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</si>
  <si>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</si>
  <si>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</si>
  <si>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</si>
  <si>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</si>
  <si>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</si>
  <si>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</si>
  <si>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</si>
  <si>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</si>
  <si>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</si>
  <si>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</si>
  <si>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</si>
  <si>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</si>
  <si>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</si>
  <si>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</si>
  <si>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</si>
  <si>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</si>
  <si>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</si>
  <si>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</si>
  <si>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</si>
  <si>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</si>
  <si>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</si>
  <si>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</si>
  <si>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</si>
  <si>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</si>
  <si>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</si>
  <si>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</si>
  <si>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</si>
  <si>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</si>
  <si>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</si>
  <si>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</si>
  <si>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</si>
  <si>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</si>
  <si>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</si>
  <si>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</si>
  <si>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</si>
  <si>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</si>
  <si>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</si>
  <si>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</si>
  <si>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</si>
  <si>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</si>
  <si>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</si>
  <si>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</si>
  <si>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</si>
  <si>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</si>
  <si>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</si>
  <si>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</si>
  <si>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</si>
  <si>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</si>
  <si>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</si>
  <si>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</si>
  <si>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</si>
  <si>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</si>
  <si>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</si>
  <si>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</si>
  <si>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</si>
  <si>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</si>
  <si>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</si>
  <si>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</si>
  <si>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</si>
  <si>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</si>
  <si>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</si>
  <si>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</si>
  <si>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</si>
  <si>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</si>
  <si>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</si>
  <si>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</si>
  <si>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</si>
  <si>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</si>
  <si>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</si>
  <si>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</si>
  <si>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</si>
  <si>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</si>
  <si>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</si>
  <si>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</si>
  <si>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</si>
  <si>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</si>
  <si>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</si>
  <si>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</si>
  <si>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</si>
  <si>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</si>
  <si>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</si>
  <si>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</si>
  <si>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</si>
  <si>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</si>
  <si>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</si>
  <si>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</si>
  <si>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</si>
  <si>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</si>
  <si>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</si>
  <si>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</si>
  <si>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</si>
  <si>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</si>
  <si>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</si>
  <si>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</si>
  <si>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</si>
  <si>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</si>
  <si>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</si>
  <si>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</si>
  <si>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</si>
  <si>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</si>
  <si>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</si>
  <si>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</si>
  <si>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</si>
  <si>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</si>
  <si>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</si>
  <si>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</si>
  <si>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</si>
  <si>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</si>
  <si>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</si>
  <si>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</si>
  <si>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</si>
  <si>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</si>
  <si>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</si>
  <si>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</si>
  <si>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</si>
  <si>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</si>
  <si>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</si>
  <si>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</si>
  <si>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</si>
  <si>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</si>
  <si>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</si>
  <si>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</si>
  <si>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</si>
  <si>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</si>
  <si>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</si>
  <si>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</si>
  <si>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</si>
  <si>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</si>
  <si>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</si>
  <si>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</si>
  <si>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</si>
  <si>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</si>
  <si>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</si>
  <si>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</si>
  <si>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</si>
  <si>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</si>
  <si>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</si>
  <si>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</si>
  <si>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</si>
  <si>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</si>
  <si>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</si>
  <si>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</si>
  <si>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</si>
  <si>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</si>
  <si>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</si>
  <si>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</si>
  <si>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</si>
  <si>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</si>
  <si>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</si>
  <si>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</si>
  <si>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</si>
  <si>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</si>
  <si>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</si>
  <si>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</si>
  <si>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</si>
  <si>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</si>
  <si>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</si>
  <si>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</si>
  <si>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</si>
  <si>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</si>
  <si>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</si>
  <si>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</si>
  <si>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</si>
  <si>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</si>
  <si>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</si>
  <si>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</si>
  <si>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</si>
  <si>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</si>
  <si>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</si>
  <si>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</si>
  <si>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</si>
  <si>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</si>
  <si>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</si>
  <si>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</si>
  <si>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</si>
  <si>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</si>
  <si>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</si>
  <si>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</si>
  <si>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</si>
  <si>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</si>
  <si>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</si>
  <si>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</si>
  <si>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</si>
  <si>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</si>
  <si>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</si>
  <si>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</si>
  <si>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</si>
  <si>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</si>
  <si>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</si>
  <si>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</si>
  <si>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</si>
  <si>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</si>
  <si>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</si>
  <si>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</si>
  <si>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</si>
  <si>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</si>
  <si>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</si>
  <si>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</si>
  <si>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</si>
  <si>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</si>
  <si>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</si>
  <si>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</si>
  <si>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</si>
  <si>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</si>
  <si>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</si>
  <si>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</si>
  <si>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</si>
  <si>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</si>
  <si>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</si>
  <si>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</si>
  <si>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</si>
  <si>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</si>
  <si>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</si>
  <si>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</si>
  <si>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</si>
  <si>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</si>
  <si>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</si>
  <si>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</si>
  <si>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</si>
  <si>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</si>
  <si>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</si>
  <si>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</si>
  <si>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</si>
  <si>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</si>
  <si>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</si>
  <si>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</si>
  <si>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</si>
  <si>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</si>
  <si>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</si>
  <si>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</si>
  <si>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</si>
  <si>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</si>
  <si>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</si>
  <si>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</si>
  <si>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</si>
  <si>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</si>
  <si>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</si>
  <si>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</si>
  <si>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</si>
  <si>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</si>
  <si>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</si>
  <si>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</si>
  <si>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</si>
  <si>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</si>
  <si>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</si>
  <si>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</si>
  <si>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</si>
  <si>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</si>
  <si>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</si>
  <si>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</si>
  <si>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</si>
  <si>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</si>
  <si>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</si>
  <si>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</si>
  <si>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</si>
  <si>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</si>
  <si>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</si>
  <si>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</si>
  <si>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</si>
  <si>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</si>
  <si>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</si>
  <si>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</si>
  <si>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</si>
  <si>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</si>
  <si>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</si>
  <si>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</si>
  <si>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</si>
  <si>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</si>
  <si>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</si>
  <si>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</si>
  <si>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</si>
  <si>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</si>
  <si>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</si>
  <si>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</si>
  <si>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</si>
  <si>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</si>
  <si>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</si>
  <si>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</si>
  <si>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</si>
  <si>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</si>
  <si>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</si>
  <si>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</si>
  <si>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</si>
  <si>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</si>
  <si>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</si>
  <si>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</si>
  <si>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</si>
  <si>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</si>
  <si>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</si>
  <si>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</si>
  <si>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</si>
  <si>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</si>
  <si>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</si>
  <si>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</si>
  <si>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</si>
  <si>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</si>
  <si>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</si>
  <si>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</si>
  <si>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</si>
  <si>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</si>
  <si>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</si>
  <si>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</si>
  <si>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</si>
  <si>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</si>
  <si>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</si>
  <si>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</si>
  <si>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</si>
  <si>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</si>
  <si>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</si>
  <si>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</si>
  <si>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</si>
  <si>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</si>
  <si>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</si>
  <si>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</si>
  <si>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</si>
  <si>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</si>
  <si>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</si>
  <si>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</si>
  <si>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</si>
  <si>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</si>
  <si>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</si>
  <si>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</si>
  <si>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</si>
  <si>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</si>
  <si>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</si>
  <si>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</si>
  <si>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</si>
  <si>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</si>
  <si>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</si>
  <si>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</si>
  <si>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</si>
  <si>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</si>
  <si>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</si>
  <si>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</si>
  <si>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</si>
  <si>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</si>
  <si>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</si>
  <si>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</si>
  <si>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</si>
  <si>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</si>
  <si>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</si>
  <si>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</si>
  <si>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</si>
  <si>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</si>
  <si>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</si>
  <si>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</si>
  <si>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</si>
  <si>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</si>
  <si>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</si>
  <si>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</si>
  <si>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</si>
  <si>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</si>
  <si>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</si>
  <si>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</si>
  <si>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</si>
  <si>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</si>
  <si>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</si>
  <si>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</si>
  <si>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</si>
  <si>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</si>
  <si>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</si>
  <si>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</si>
  <si>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</si>
  <si>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</si>
  <si>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</si>
  <si>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</si>
  <si>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</si>
  <si>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</si>
  <si>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</si>
  <si>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</si>
  <si>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</si>
  <si>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</si>
  <si>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</si>
  <si>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</si>
  <si>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</si>
  <si>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</si>
  <si>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</si>
  <si>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</si>
  <si>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</si>
  <si>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</si>
  <si>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</si>
  <si>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</si>
  <si>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</si>
  <si>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</si>
  <si>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</si>
  <si>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</si>
  <si>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</si>
  <si>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</si>
  <si>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</si>
  <si>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</si>
  <si>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</si>
  <si>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</si>
  <si>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</si>
  <si>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</si>
  <si>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</si>
  <si>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</si>
  <si>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</si>
  <si>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</si>
  <si>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</si>
  <si>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</si>
  <si>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</si>
  <si>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</si>
  <si>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</si>
  <si>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</si>
  <si>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</si>
  <si>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</si>
  <si>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</si>
  <si>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</si>
  <si>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</si>
  <si>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</si>
  <si>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</si>
  <si>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</si>
  <si>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</si>
  <si>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</si>
  <si>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</si>
  <si>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</si>
  <si>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</si>
  <si>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</si>
  <si>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</si>
  <si>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</si>
  <si>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</si>
  <si>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</si>
  <si>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</si>
  <si>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</si>
  <si>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</si>
  <si>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</si>
  <si>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</si>
  <si>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</si>
  <si>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</si>
  <si>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</si>
  <si>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</si>
  <si>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</si>
  <si>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</si>
  <si>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</si>
  <si>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</si>
  <si>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</si>
  <si>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</si>
  <si>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</si>
  <si>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</si>
  <si>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</si>
  <si>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</si>
  <si>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</si>
  <si>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</si>
  <si>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</si>
  <si>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</si>
  <si>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</si>
  <si>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</si>
  <si>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</si>
  <si>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</si>
  <si>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</si>
  <si>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</si>
  <si>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</si>
  <si>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</si>
  <si>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</si>
  <si>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</si>
  <si>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</si>
  <si>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</si>
  <si>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</si>
  <si>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</si>
  <si>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</si>
  <si>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</si>
  <si>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</si>
  <si>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</si>
  <si>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</si>
  <si>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</si>
  <si>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</si>
  <si>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</si>
  <si>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</si>
  <si>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</si>
  <si>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</si>
  <si>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</si>
  <si>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</si>
  <si>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</si>
  <si>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</si>
  <si>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</si>
  <si>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</si>
  <si>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</si>
  <si>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</si>
  <si>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</si>
  <si>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</si>
  <si>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</si>
  <si>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</si>
  <si>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</si>
  <si>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</si>
  <si>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</si>
  <si>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</si>
  <si>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</si>
  <si>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</si>
  <si>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</si>
  <si>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</si>
  <si>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</si>
  <si>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</si>
  <si>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</si>
  <si>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</si>
  <si>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</si>
  <si>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</si>
  <si>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</si>
  <si>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</si>
  <si>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</si>
  <si>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</si>
  <si>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</si>
  <si>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</si>
  <si>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</si>
  <si>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</si>
  <si>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</si>
  <si>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</si>
  <si>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</si>
  <si>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</si>
  <si>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</si>
  <si>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</si>
  <si>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</si>
  <si>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</si>
  <si>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</si>
  <si>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</si>
  <si>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</si>
  <si>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</si>
  <si>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</si>
  <si>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</si>
  <si>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</si>
  <si>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</si>
  <si>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</si>
  <si>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</si>
  <si>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</si>
  <si>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</si>
  <si>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</si>
  <si>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</si>
  <si>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</si>
  <si>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</si>
  <si>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</si>
  <si>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</si>
  <si>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</si>
  <si>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</si>
  <si>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</si>
  <si>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</si>
  <si>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</si>
  <si>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</si>
  <si>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</si>
  <si>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</si>
  <si>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</si>
  <si>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</si>
  <si>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</si>
  <si>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</si>
  <si>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</si>
  <si>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</si>
  <si>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</si>
  <si>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</si>
  <si>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</si>
  <si>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</si>
  <si>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</si>
  <si>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</si>
  <si>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</si>
  <si>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</si>
  <si>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</si>
  <si>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</si>
  <si>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</si>
  <si>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</si>
  <si>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</si>
  <si>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</si>
  <si>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</si>
  <si>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</si>
  <si>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</si>
  <si>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</si>
  <si>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</si>
  <si>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</si>
  <si>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</si>
  <si>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</si>
  <si>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</si>
  <si>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</si>
  <si>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</si>
  <si>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</si>
  <si>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</si>
  <si>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</si>
  <si>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</si>
  <si>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</si>
  <si>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</si>
  <si>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</si>
  <si>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</si>
  <si>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</si>
  <si>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</si>
  <si>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</si>
  <si>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</si>
  <si>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</si>
  <si>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</si>
  <si>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</si>
  <si>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</si>
  <si>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</si>
  <si>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</si>
  <si>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</si>
  <si>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</si>
  <si>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</si>
  <si>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</si>
  <si>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</si>
  <si>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</si>
  <si>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</si>
  <si>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</si>
  <si>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</si>
  <si>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</si>
  <si>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</si>
  <si>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</si>
  <si>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</si>
  <si>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</si>
  <si>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</si>
  <si>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</si>
  <si>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</si>
  <si>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</si>
  <si>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</si>
  <si>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</si>
  <si>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</si>
  <si>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</si>
  <si>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</si>
  <si>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</si>
  <si>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</si>
  <si>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</si>
  <si>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</si>
  <si>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</si>
  <si>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</si>
  <si>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</si>
  <si>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</si>
  <si>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</si>
  <si>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</si>
  <si>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</si>
  <si>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</si>
  <si>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</si>
  <si>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</si>
  <si>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</si>
  <si>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</si>
  <si>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</si>
  <si>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</si>
  <si>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</si>
  <si>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</si>
  <si>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</si>
  <si>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</si>
  <si>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</si>
  <si>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</si>
  <si>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</si>
  <si>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</si>
  <si>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</si>
  <si>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</si>
  <si>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</si>
  <si>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</si>
  <si>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</si>
  <si>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</si>
  <si>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</si>
  <si>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</si>
  <si>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</si>
  <si>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</si>
  <si>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</si>
  <si>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</si>
  <si>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</si>
  <si>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</si>
  <si>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</si>
  <si>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</si>
  <si>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</si>
  <si>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</si>
  <si>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</si>
  <si>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</si>
  <si>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</si>
  <si>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</si>
  <si>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</si>
  <si>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</si>
  <si>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</si>
  <si>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</si>
  <si>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</si>
  <si>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</si>
  <si>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</si>
  <si>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</si>
  <si>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</si>
  <si>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</si>
  <si>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</si>
  <si>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</si>
  <si>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</si>
  <si>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</si>
  <si>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</si>
  <si>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</si>
  <si>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</si>
  <si>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</si>
  <si>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</si>
  <si>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</si>
  <si>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</si>
  <si>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</si>
  <si>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</si>
  <si>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</si>
  <si>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</si>
  <si>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</si>
  <si>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</si>
  <si>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</si>
  <si>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</si>
  <si>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</si>
  <si>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</si>
  <si>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</si>
  <si>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</si>
  <si>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</si>
  <si>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</si>
  <si>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</si>
  <si>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</si>
  <si>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</si>
  <si>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</si>
  <si>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</si>
  <si>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</si>
  <si>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</si>
  <si>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</si>
  <si>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</si>
  <si>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</si>
  <si>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</si>
  <si>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</si>
  <si>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</si>
  <si>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</si>
  <si>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</si>
  <si>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</si>
  <si>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</si>
  <si>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</si>
  <si>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</si>
  <si>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</si>
  <si>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</si>
  <si>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</si>
  <si>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</si>
  <si>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</si>
  <si>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</si>
  <si>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</si>
  <si>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</si>
  <si>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</si>
  <si>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</si>
  <si>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</si>
  <si>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</si>
  <si>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</si>
  <si>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</si>
  <si>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</si>
  <si>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</si>
  <si>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</si>
  <si>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</si>
  <si>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</si>
  <si>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</si>
  <si>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</si>
  <si>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</si>
  <si>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</si>
  <si>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</si>
  <si>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</si>
  <si>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</si>
  <si>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</si>
  <si>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</si>
  <si>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</si>
  <si>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</si>
  <si>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</si>
  <si>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</si>
  <si>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</si>
  <si>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</si>
  <si>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</si>
  <si>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</si>
  <si>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</si>
  <si>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</si>
  <si>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</si>
  <si>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</si>
  <si>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</si>
  <si>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</si>
  <si>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</si>
  <si>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</si>
  <si>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</si>
  <si>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</si>
  <si>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</si>
  <si>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</si>
  <si>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</si>
  <si>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</si>
  <si>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</si>
  <si>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</si>
  <si>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</si>
  <si>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</si>
  <si>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</si>
  <si>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</si>
  <si>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</si>
  <si>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</si>
  <si>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</si>
  <si>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</si>
  <si>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</si>
  <si>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</si>
  <si>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</si>
  <si>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</si>
  <si>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</si>
  <si>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</si>
  <si>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</si>
  <si>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</si>
  <si>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</si>
  <si>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</si>
  <si>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</si>
  <si>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</si>
  <si>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</si>
  <si>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</si>
  <si>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</si>
  <si>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</si>
  <si>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</si>
  <si>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</si>
  <si>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</si>
  <si>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</si>
  <si>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</si>
  <si>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</si>
  <si>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</si>
  <si>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</si>
  <si>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</si>
  <si>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</si>
  <si>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</si>
  <si>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</si>
  <si>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</si>
  <si>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</si>
  <si>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</si>
  <si>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</si>
  <si>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</si>
  <si>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</si>
  <si>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</si>
  <si>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</si>
  <si>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</si>
  <si>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</si>
  <si>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</si>
  <si>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</si>
  <si>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</si>
  <si>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</si>
  <si>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</si>
  <si>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</si>
  <si>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</si>
  <si>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</si>
  <si>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</si>
  <si>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</si>
  <si>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</si>
  <si>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</si>
  <si>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</si>
  <si>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</si>
  <si>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</si>
  <si>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</si>
  <si>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</si>
  <si>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</si>
  <si>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</si>
  <si>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</si>
  <si>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</si>
  <si>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</si>
  <si>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</si>
  <si>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</si>
  <si>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</si>
  <si>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</si>
  <si>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</si>
  <si>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</si>
  <si>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</si>
  <si>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</si>
  <si>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</si>
  <si>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</si>
  <si>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</si>
  <si>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</si>
  <si>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</si>
  <si>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</si>
  <si>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</si>
  <si>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</si>
  <si>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</si>
  <si>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</si>
  <si>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</si>
  <si>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</si>
  <si>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</si>
  <si>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</si>
  <si>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</si>
  <si>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</si>
  <si>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</si>
  <si>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</si>
  <si>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</si>
  <si>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</si>
  <si>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</si>
  <si>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</si>
  <si>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</si>
  <si>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</si>
  <si>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</si>
  <si>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</si>
  <si>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</si>
  <si>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</si>
  <si>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</si>
  <si>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</si>
  <si>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</si>
  <si>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</si>
  <si>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</si>
  <si>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</si>
  <si>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</si>
  <si>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</si>
  <si>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</si>
  <si>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</si>
  <si>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</si>
  <si>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</si>
  <si>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</si>
  <si>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</si>
  <si>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</si>
  <si>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</si>
  <si>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</si>
  <si>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</si>
  <si>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</si>
  <si>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</si>
  <si>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</si>
  <si>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</si>
  <si>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</si>
  <si>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</si>
  <si>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</si>
  <si>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</si>
  <si>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</si>
  <si>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</si>
  <si>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</si>
  <si>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</si>
  <si>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</si>
  <si>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</si>
  <si>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</si>
  <si>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</si>
  <si>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</si>
  <si>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</si>
  <si>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</si>
  <si>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</si>
  <si>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</si>
  <si>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</si>
  <si>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</si>
  <si>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</si>
  <si>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</si>
  <si>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</si>
  <si>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</si>
  <si>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</si>
  <si>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</si>
  <si>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</si>
  <si>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</si>
  <si>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</si>
  <si>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</si>
  <si>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</si>
  <si>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</si>
  <si>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</si>
  <si>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</si>
  <si>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</si>
  <si>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</si>
  <si>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</si>
  <si>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</si>
  <si>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</si>
  <si>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</si>
  <si>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</si>
  <si>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</si>
  <si>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</si>
  <si>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</si>
  <si>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</si>
  <si>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</si>
  <si>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</si>
  <si>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</si>
  <si>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</si>
  <si>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</si>
  <si>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</si>
  <si>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</si>
  <si>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</si>
  <si>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</si>
  <si>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</si>
  <si>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</si>
  <si>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</si>
  <si>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</si>
  <si>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</si>
  <si>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</si>
  <si>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</si>
  <si>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</si>
  <si>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</si>
  <si>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</si>
  <si>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</si>
  <si>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</si>
  <si>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</si>
  <si>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</si>
  <si>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</si>
  <si>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</si>
  <si>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</si>
  <si>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</si>
  <si>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</si>
  <si>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</si>
  <si>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</si>
  <si>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</si>
  <si>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</si>
  <si>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</si>
  <si>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</si>
  <si>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</si>
  <si>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</si>
  <si>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</si>
  <si>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</si>
  <si>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</si>
  <si>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</si>
  <si>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</si>
  <si>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</si>
  <si>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</si>
  <si>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</si>
  <si>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</si>
  <si>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</si>
  <si>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</si>
  <si>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</si>
  <si>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</si>
  <si>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</si>
  <si>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</si>
  <si>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</si>
  <si>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</si>
  <si>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</si>
  <si>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</si>
  <si>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</si>
  <si>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</si>
  <si>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</si>
  <si>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</si>
  <si>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</si>
  <si>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</si>
  <si>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</si>
  <si>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</si>
  <si>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</si>
  <si>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</si>
  <si>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</si>
  <si>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</si>
  <si>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</si>
  <si>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</si>
  <si>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</si>
  <si>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</si>
  <si>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</si>
  <si>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</si>
  <si>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</si>
  <si>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</si>
  <si>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</si>
  <si>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</si>
  <si>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</si>
  <si>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</si>
  <si>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</si>
  <si>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</si>
  <si>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</si>
  <si>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</si>
  <si>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</si>
  <si>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</si>
  <si>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</si>
  <si>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</si>
  <si>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</si>
  <si>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</si>
  <si>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</si>
  <si>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</si>
  <si>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</si>
  <si>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</si>
  <si>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</si>
  <si>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</si>
  <si>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</si>
  <si>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</si>
  <si>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</si>
  <si>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</si>
  <si>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</si>
  <si>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</si>
  <si>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</si>
  <si>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</si>
  <si>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</si>
  <si>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</si>
  <si>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</si>
  <si>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</si>
  <si>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</si>
  <si>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</si>
  <si>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</si>
  <si>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</si>
  <si>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</si>
  <si>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</si>
  <si>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</si>
  <si>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</si>
  <si>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</si>
  <si>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</si>
  <si>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</si>
  <si>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</si>
  <si>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</si>
  <si>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</si>
  <si>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</si>
  <si>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</si>
  <si>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</si>
  <si>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</si>
  <si>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</si>
  <si>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</si>
  <si>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</si>
  <si>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</si>
  <si>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</si>
  <si>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</si>
  <si>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</si>
  <si>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</si>
  <si>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</si>
  <si>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</si>
  <si>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</si>
  <si>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</si>
  <si>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</si>
  <si>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</si>
  <si>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</si>
  <si>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</si>
  <si>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</si>
  <si>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</si>
  <si>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</si>
  <si>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</si>
  <si>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</si>
  <si>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</si>
  <si>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</si>
  <si>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</si>
  <si>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</si>
  <si>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</si>
  <si>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</si>
  <si>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</si>
  <si>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</si>
  <si>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</si>
  <si>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</si>
  <si>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</si>
  <si>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</si>
  <si>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</si>
  <si>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</si>
  <si>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</si>
  <si>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</si>
  <si>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</si>
  <si>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</si>
  <si>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</si>
  <si>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</si>
  <si>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</si>
  <si>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</si>
  <si>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</si>
  <si>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</si>
  <si>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</si>
  <si>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</si>
  <si>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</si>
  <si>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</si>
  <si>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</si>
  <si>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</si>
  <si>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</si>
  <si>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</si>
  <si>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</si>
  <si>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</si>
  <si>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</si>
  <si>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</si>
  <si>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</si>
  <si>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</si>
  <si>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</si>
  <si>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</si>
  <si>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</si>
  <si>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</si>
  <si>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</si>
  <si>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</si>
  <si>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</si>
  <si>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</si>
  <si>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</si>
  <si>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</si>
  <si>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</si>
  <si>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</si>
  <si>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</si>
  <si>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</si>
  <si>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</si>
  <si>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</si>
  <si>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</si>
  <si>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</si>
  <si>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</si>
  <si>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</si>
  <si>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</si>
  <si>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</si>
  <si>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</si>
  <si>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</si>
  <si>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</si>
  <si>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</si>
  <si>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</si>
  <si>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</si>
  <si>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</si>
  <si>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</si>
  <si>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</si>
  <si>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</si>
  <si>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</si>
  <si>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</si>
  <si>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</si>
  <si>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</si>
  <si>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</si>
  <si>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</si>
  <si>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</si>
  <si>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</si>
  <si>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</si>
  <si>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</si>
  <si>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</si>
  <si>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</si>
  <si>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</si>
  <si>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</si>
  <si>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</si>
  <si>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</si>
  <si>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</si>
  <si>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</si>
  <si>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</si>
  <si>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</si>
  <si>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</si>
  <si>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</si>
  <si>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</si>
  <si>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</si>
  <si>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</si>
  <si>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</si>
  <si>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</si>
  <si>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</si>
  <si>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</si>
  <si>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</si>
  <si>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</si>
  <si>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</si>
  <si>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</si>
  <si>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</si>
  <si>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</si>
  <si>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</si>
  <si>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</si>
  <si>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</si>
  <si>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</si>
  <si>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</si>
  <si>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</si>
  <si>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</si>
  <si>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</si>
  <si>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</si>
  <si>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</si>
  <si>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</si>
  <si>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</si>
  <si>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</si>
  <si>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</si>
  <si>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</si>
  <si>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</si>
  <si>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</si>
  <si>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</si>
  <si>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</si>
  <si>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</si>
  <si>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</si>
  <si>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</si>
  <si>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</si>
  <si>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</si>
  <si>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</si>
  <si>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</si>
  <si>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</si>
  <si>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</si>
  <si>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</si>
  <si>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</si>
  <si>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</si>
  <si>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</si>
  <si>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</si>
  <si>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</si>
  <si>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</si>
  <si>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</si>
  <si>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</si>
  <si>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</si>
  <si>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</si>
  <si>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</si>
  <si>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</si>
  <si>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</si>
  <si>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</si>
  <si>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</si>
  <si>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</si>
  <si>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</si>
  <si>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</si>
  <si>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</si>
  <si>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</si>
  <si>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</si>
  <si>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</si>
  <si>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</si>
  <si>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</si>
  <si>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</si>
  <si>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</si>
  <si>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</si>
  <si>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</si>
  <si>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</si>
  <si>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</si>
  <si>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</si>
  <si>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</si>
  <si>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</si>
  <si>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</si>
  <si>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</si>
  <si>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</si>
  <si>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</si>
  <si>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</si>
  <si>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</si>
  <si>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</si>
  <si>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</si>
  <si>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</si>
  <si>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</si>
  <si>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</si>
  <si>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</si>
  <si>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</si>
  <si>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</si>
  <si>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</si>
  <si>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</si>
  <si>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</si>
  <si>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</si>
  <si>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</si>
  <si>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</si>
  <si>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</si>
  <si>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</si>
  <si>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</si>
  <si>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</si>
  <si>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</si>
  <si>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</si>
  <si>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</si>
  <si>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</si>
  <si>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</si>
  <si>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</si>
  <si>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</si>
  <si>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</si>
  <si>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</si>
  <si>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</si>
  <si>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</si>
  <si>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</si>
  <si>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</si>
  <si>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</si>
  <si>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</si>
  <si>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</si>
  <si>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</si>
  <si>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</si>
  <si>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</si>
  <si>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</si>
  <si>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</si>
  <si>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</si>
  <si>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</si>
  <si>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</si>
  <si>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</si>
  <si>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</si>
  <si>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</si>
  <si>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</si>
  <si>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</si>
  <si>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</si>
  <si>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</si>
  <si>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</si>
  <si>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</si>
  <si>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</si>
  <si>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</si>
  <si>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</si>
  <si>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</si>
  <si>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</si>
  <si>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</si>
  <si>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</si>
  <si>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</si>
  <si>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</si>
  <si>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</si>
  <si>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</si>
  <si>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</si>
  <si>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</si>
  <si>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</si>
  <si>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</si>
  <si>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</si>
  <si>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</si>
  <si>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</si>
  <si>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</si>
  <si>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</si>
  <si>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</si>
  <si>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</si>
  <si>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</si>
  <si>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</si>
  <si>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</si>
  <si>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</si>
  <si>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</si>
  <si>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</si>
  <si>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</si>
  <si>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</si>
  <si>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</si>
  <si>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</si>
  <si>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</si>
  <si>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</si>
  <si>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</si>
  <si>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</si>
  <si>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</si>
  <si>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</si>
  <si>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</si>
  <si>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</si>
  <si>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</si>
  <si>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</si>
  <si>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</si>
  <si>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</si>
  <si>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</si>
  <si>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</si>
  <si>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</si>
  <si>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</si>
  <si>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</si>
  <si>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</si>
  <si>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</si>
  <si>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</si>
  <si>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</si>
  <si>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</si>
  <si>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</si>
  <si>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</si>
  <si>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</si>
  <si>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</si>
  <si>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</si>
  <si>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</si>
  <si>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</si>
  <si>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</si>
  <si>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</si>
  <si>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</si>
  <si>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</si>
  <si>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</si>
  <si>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</si>
  <si>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</si>
  <si>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</si>
  <si>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</si>
  <si>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</si>
  <si>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</si>
  <si>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</si>
  <si>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</si>
  <si>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</si>
  <si>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</si>
  <si>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</si>
  <si>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</si>
  <si>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</si>
  <si>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</si>
  <si>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</si>
  <si>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</si>
  <si>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</si>
  <si>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</si>
  <si>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</si>
  <si>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</si>
  <si>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</si>
  <si>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</si>
  <si>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</si>
  <si>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</si>
  <si>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</si>
  <si>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</si>
  <si>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</si>
  <si>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</si>
  <si>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</si>
  <si>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</si>
  <si>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</si>
  <si>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</si>
  <si>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</si>
  <si>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</si>
  <si>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</si>
  <si>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</si>
  <si>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</si>
  <si>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</si>
  <si>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</si>
  <si>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</si>
  <si>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</si>
  <si>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</si>
  <si>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</si>
  <si>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</si>
  <si>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</si>
  <si>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</si>
  <si>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</si>
  <si>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</si>
  <si>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</si>
  <si>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</si>
  <si>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</si>
  <si>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</si>
  <si>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</si>
  <si>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</si>
  <si>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</si>
  <si>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</si>
  <si>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</si>
  <si>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</si>
  <si>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</si>
  <si>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</si>
  <si>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</si>
  <si>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</si>
  <si>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</si>
  <si>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</si>
  <si>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</si>
  <si>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</si>
  <si>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</si>
  <si>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</si>
  <si>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</si>
  <si>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</si>
  <si>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</si>
  <si>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</si>
  <si>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</si>
  <si>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</si>
  <si>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</si>
  <si>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</si>
  <si>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</si>
  <si>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</si>
  <si>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</si>
  <si>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</si>
  <si>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</si>
  <si>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</si>
  <si>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</si>
  <si>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</si>
  <si>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</si>
  <si>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</si>
  <si>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</si>
  <si>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</si>
  <si>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</si>
  <si>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</si>
  <si>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</si>
  <si>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</si>
  <si>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</si>
  <si>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</si>
  <si>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</si>
  <si>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</si>
  <si>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</si>
  <si>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</si>
  <si>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</si>
  <si>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</si>
  <si>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</si>
  <si>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</si>
  <si>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</si>
  <si>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</si>
  <si>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</si>
  <si>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</si>
  <si>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</si>
  <si>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</si>
  <si>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</si>
  <si>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</si>
  <si>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</si>
  <si>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</si>
  <si>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</si>
  <si>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</si>
  <si>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</si>
  <si>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</si>
  <si>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</si>
  <si>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</si>
  <si>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</si>
  <si>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</si>
  <si>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</si>
  <si>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</si>
  <si>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</si>
  <si>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</si>
  <si>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</si>
  <si>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</si>
  <si>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</si>
  <si>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</si>
  <si>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</si>
  <si>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</si>
  <si>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</si>
  <si>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</si>
  <si>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</si>
  <si>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</si>
  <si>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</si>
  <si>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</si>
  <si>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</si>
  <si>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</si>
  <si>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</si>
  <si>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</si>
  <si>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</si>
  <si>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</si>
  <si>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</si>
  <si>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</si>
  <si>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</si>
  <si>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</si>
  <si>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</si>
  <si>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</si>
  <si>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</si>
  <si>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</si>
  <si>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</si>
  <si>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</si>
  <si>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</si>
  <si>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</si>
  <si>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</si>
  <si>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</si>
  <si>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</si>
  <si>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</si>
  <si>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</si>
  <si>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</si>
  <si>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</si>
  <si>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</si>
  <si>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</si>
  <si>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</si>
  <si>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</si>
  <si>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</si>
  <si>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</si>
  <si>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</si>
  <si>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</si>
  <si>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</si>
  <si>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</si>
  <si>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</si>
  <si>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</si>
  <si>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</si>
  <si>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</si>
  <si>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</si>
  <si>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</si>
  <si>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</si>
  <si>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</si>
  <si>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</si>
  <si>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</si>
  <si>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</si>
  <si>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</si>
  <si>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</si>
  <si>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</si>
  <si>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</si>
  <si>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</si>
  <si>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</si>
  <si>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</si>
  <si>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</si>
  <si>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</si>
  <si>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</si>
  <si>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</si>
  <si>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</si>
  <si>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</si>
  <si>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</si>
  <si>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</si>
  <si>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</si>
  <si>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</si>
  <si>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</si>
  <si>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</si>
  <si>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</si>
  <si>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</si>
  <si>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</si>
  <si>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</si>
  <si>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</si>
  <si>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</si>
  <si>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</si>
  <si>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</si>
  <si>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</si>
  <si>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</si>
  <si>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</si>
  <si>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</si>
  <si>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</si>
  <si>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</si>
  <si>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</si>
  <si>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</si>
  <si>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</si>
  <si>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</si>
  <si>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</si>
  <si>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</si>
  <si>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</si>
  <si>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</si>
  <si>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</si>
  <si>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</si>
  <si>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</si>
  <si>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</si>
  <si>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</si>
  <si>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</si>
  <si>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</si>
  <si>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</si>
  <si>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</si>
  <si>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</si>
  <si>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</si>
  <si>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</si>
  <si>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</si>
  <si>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</si>
  <si>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</si>
  <si>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</si>
  <si>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</si>
  <si>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</si>
  <si>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</si>
  <si>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</si>
  <si>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</si>
  <si>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</si>
  <si>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</si>
  <si>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</si>
  <si>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</si>
  <si>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</si>
  <si>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</si>
  <si>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</si>
  <si>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</si>
  <si>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</si>
  <si>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</si>
  <si>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</si>
  <si>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</si>
  <si>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</si>
  <si>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</si>
  <si>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</si>
  <si>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</si>
  <si>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</si>
  <si>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</si>
  <si>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</si>
  <si>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</si>
  <si>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</si>
  <si>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</si>
  <si>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</si>
  <si>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</si>
  <si>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</si>
  <si>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</si>
  <si>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</si>
  <si>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</si>
  <si>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</si>
  <si>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</si>
  <si>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</si>
  <si>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</si>
  <si>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</si>
  <si>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</si>
  <si>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</si>
  <si>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</si>
  <si>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</si>
  <si>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</si>
  <si>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</si>
  <si>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</si>
  <si>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</si>
  <si>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</si>
  <si>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</si>
  <si>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</si>
  <si>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</si>
  <si>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</si>
  <si>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</si>
  <si>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</si>
  <si>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</si>
  <si>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</si>
  <si>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</si>
  <si>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</si>
  <si>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</si>
  <si>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</si>
  <si>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</si>
  <si>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</si>
  <si>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</si>
  <si>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</si>
  <si>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</si>
  <si>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</si>
  <si>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</si>
  <si>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</si>
  <si>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</si>
  <si>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</si>
  <si>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</si>
  <si>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</si>
  <si>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</si>
  <si>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</si>
  <si>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</si>
  <si>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</si>
  <si>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</si>
  <si>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</si>
  <si>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</si>
  <si>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</si>
  <si>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</si>
  <si>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</si>
  <si>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</si>
  <si>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</si>
  <si>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</si>
  <si>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</si>
  <si>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</si>
  <si>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</si>
  <si>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</si>
  <si>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</si>
  <si>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</si>
  <si>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</si>
  <si>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</si>
  <si>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</si>
  <si>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</si>
  <si>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</si>
  <si>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</si>
  <si>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</si>
  <si>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</si>
  <si>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</si>
  <si>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</si>
  <si>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</si>
  <si>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</si>
  <si>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</si>
  <si>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</si>
  <si>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</si>
  <si>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</si>
  <si>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</si>
  <si>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</si>
  <si>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</si>
  <si>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</si>
  <si>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</si>
  <si>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</si>
  <si>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</si>
  <si>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</si>
  <si>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</si>
  <si>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</si>
  <si>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</si>
  <si>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</si>
  <si>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</si>
  <si>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</si>
  <si>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</si>
  <si>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</si>
  <si>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</si>
  <si>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</si>
  <si>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</si>
  <si>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</si>
  <si>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</si>
  <si>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</si>
  <si>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</si>
  <si>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</si>
  <si>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</si>
  <si>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</si>
  <si>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</si>
  <si>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</si>
  <si>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</si>
  <si>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</si>
  <si>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</si>
  <si>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</si>
  <si>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</si>
  <si>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</si>
  <si>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</si>
  <si>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</si>
  <si>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</si>
  <si>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</si>
  <si>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</si>
  <si>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</si>
  <si>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</si>
  <si>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</si>
  <si>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</si>
  <si>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</si>
  <si>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</si>
  <si>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</si>
  <si>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</si>
  <si>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</si>
  <si>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</si>
  <si>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</si>
  <si>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</si>
  <si>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</si>
  <si>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</si>
  <si>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</si>
  <si>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</si>
  <si>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</si>
  <si>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</si>
  <si>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</si>
  <si>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</si>
  <si>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</si>
  <si>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</si>
  <si>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</si>
  <si>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</si>
  <si>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</si>
  <si>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</si>
  <si>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</si>
  <si>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</si>
  <si>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</si>
  <si>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</si>
  <si>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</si>
  <si>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</si>
  <si>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</si>
  <si>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</si>
  <si>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</si>
  <si>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</si>
  <si>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</si>
  <si>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</si>
  <si>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</si>
  <si>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</si>
  <si>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</si>
  <si>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</si>
  <si>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</si>
  <si>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</si>
  <si>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</si>
  <si>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</si>
  <si>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</si>
  <si>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</si>
  <si>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</si>
  <si>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</si>
  <si>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</si>
  <si>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</si>
  <si>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</si>
  <si>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</si>
  <si>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</si>
  <si>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</si>
  <si>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</si>
  <si>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</si>
  <si>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</si>
  <si>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</si>
  <si>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</si>
  <si>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</si>
  <si>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</si>
  <si>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</si>
  <si>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</si>
  <si>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</si>
  <si>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</si>
  <si>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</si>
  <si>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</si>
  <si>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</si>
  <si>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</si>
  <si>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</si>
  <si>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</si>
  <si>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</si>
  <si>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</si>
  <si>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</si>
  <si>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</si>
  <si>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</si>
  <si>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</si>
  <si>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</si>
  <si>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</si>
  <si>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</si>
  <si>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</si>
  <si>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</si>
  <si>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</si>
  <si>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</si>
  <si>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</si>
  <si>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</si>
  <si>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</si>
  <si>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</si>
  <si>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</si>
  <si>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</si>
  <si>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</si>
  <si>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</si>
  <si>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</si>
  <si>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</si>
  <si>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</si>
  <si>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</si>
  <si>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</si>
  <si>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</si>
  <si>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</si>
  <si>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</si>
  <si>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</si>
  <si>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</si>
  <si>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</si>
  <si>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</si>
  <si>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</si>
  <si>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</si>
  <si>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</si>
  <si>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</si>
  <si>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</si>
  <si>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</si>
  <si>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</si>
  <si>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</si>
  <si>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</si>
  <si>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</si>
  <si>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</si>
  <si>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</si>
  <si>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</si>
  <si>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</si>
  <si>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</si>
  <si>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</si>
  <si>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</si>
  <si>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</si>
  <si>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</si>
  <si>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</si>
  <si>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</si>
  <si>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</si>
  <si>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</si>
  <si>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</si>
  <si>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</si>
  <si>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</si>
  <si>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</si>
  <si>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</si>
  <si>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</si>
  <si>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</si>
  <si>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</si>
  <si>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</si>
  <si>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</si>
  <si>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</si>
  <si>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</si>
  <si>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</si>
  <si>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</si>
  <si>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</si>
  <si>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</si>
  <si>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</si>
  <si>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</si>
  <si>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</si>
  <si>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</si>
  <si>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</si>
  <si>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</si>
  <si>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</si>
  <si>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</si>
  <si>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</si>
  <si>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</si>
  <si>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</si>
  <si>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</si>
  <si>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</si>
  <si>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</si>
  <si>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</si>
  <si>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</si>
  <si>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</si>
  <si>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</si>
  <si>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</si>
  <si>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</si>
  <si>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</si>
  <si>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</si>
  <si>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</si>
  <si>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</si>
  <si>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</si>
  <si>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</si>
  <si>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</si>
  <si>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</si>
  <si>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</si>
  <si>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</si>
  <si>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</si>
  <si>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</si>
  <si>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</si>
  <si>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</si>
  <si>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</si>
  <si>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</si>
  <si>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</si>
  <si>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</si>
  <si>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</si>
  <si>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</si>
  <si>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</si>
  <si>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</si>
  <si>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</si>
  <si>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</si>
  <si>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</si>
  <si>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</si>
  <si>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</si>
  <si>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</si>
  <si>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</si>
  <si>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</si>
  <si>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</si>
  <si>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</si>
  <si>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</si>
  <si>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</si>
  <si>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</si>
  <si>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</si>
  <si>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</si>
  <si>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</si>
  <si>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</si>
  <si>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</si>
  <si>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</si>
  <si>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</si>
  <si>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</si>
  <si>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</si>
  <si>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</si>
  <si>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</si>
  <si>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</si>
  <si>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</si>
  <si>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</si>
  <si>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</si>
  <si>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</si>
  <si>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</si>
  <si>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</si>
  <si>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</si>
  <si>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</si>
  <si>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</si>
  <si>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</si>
  <si>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</si>
  <si>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</si>
  <si>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</si>
  <si>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</si>
  <si>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</si>
  <si>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</si>
  <si>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</si>
  <si>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</si>
  <si>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</si>
  <si>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</si>
  <si>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</si>
  <si>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</si>
  <si>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</si>
  <si>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</si>
  <si>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</si>
  <si>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</si>
  <si>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</si>
  <si>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</si>
  <si>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</si>
  <si>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</si>
  <si>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</si>
  <si>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</si>
  <si>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</si>
  <si>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</si>
  <si>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</si>
  <si>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</si>
  <si>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</si>
  <si>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</si>
  <si>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</si>
  <si>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</si>
  <si>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</si>
  <si>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</si>
  <si>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</si>
  <si>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</si>
  <si>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</si>
  <si>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</si>
  <si>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</si>
  <si>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</si>
  <si>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</si>
  <si>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</si>
  <si>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</si>
  <si>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</si>
  <si>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</si>
  <si>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</si>
  <si>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</si>
  <si>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</si>
  <si>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</si>
  <si>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</si>
  <si>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</si>
  <si>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</si>
  <si>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</si>
  <si>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</si>
  <si>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</si>
  <si>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</si>
  <si>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</si>
  <si>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</si>
  <si>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</si>
  <si>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</si>
  <si>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</si>
  <si>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</si>
  <si>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</si>
  <si>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</si>
  <si>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</si>
  <si>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</si>
  <si>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</si>
  <si>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</si>
  <si>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</si>
  <si>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</si>
  <si>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</si>
  <si>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</si>
  <si>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</si>
  <si>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</si>
  <si>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</si>
  <si>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</si>
  <si>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</si>
  <si>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</si>
  <si>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</si>
  <si>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</si>
  <si>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</si>
  <si>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</si>
  <si>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</si>
  <si>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</si>
  <si>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</si>
  <si>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</si>
  <si>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</si>
  <si>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</si>
  <si>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</si>
  <si>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</si>
  <si>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</si>
  <si>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</si>
  <si>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</si>
  <si>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</si>
  <si>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</si>
  <si>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</si>
  <si>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</si>
  <si>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</si>
  <si>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</si>
  <si>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</si>
  <si>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</si>
  <si>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</si>
  <si>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</si>
  <si>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</si>
  <si>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</si>
  <si>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</si>
  <si>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</si>
  <si>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</si>
  <si>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</si>
  <si>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</si>
  <si>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</si>
  <si>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</si>
  <si>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</si>
  <si>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</si>
  <si>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</si>
  <si>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</si>
  <si>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</si>
  <si>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</si>
  <si>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</si>
  <si>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</si>
  <si>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</si>
  <si>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</si>
  <si>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</si>
  <si>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</si>
  <si>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</si>
  <si>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</si>
  <si>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</si>
  <si>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</si>
  <si>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</si>
  <si>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</si>
  <si>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</si>
  <si>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</si>
  <si>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</si>
  <si>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</si>
  <si>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</si>
  <si>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</si>
  <si>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</si>
  <si>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</si>
  <si>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</si>
  <si>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</si>
  <si>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</si>
  <si>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</si>
  <si>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</si>
  <si>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</si>
  <si>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</si>
  <si>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</si>
  <si>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</si>
  <si>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</si>
  <si>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</si>
  <si>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</si>
  <si>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</si>
  <si>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</si>
  <si>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</si>
  <si>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</si>
  <si>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</si>
  <si>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</si>
  <si>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</si>
  <si>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</si>
  <si>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</si>
  <si>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</si>
  <si>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</si>
  <si>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</si>
  <si>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</si>
  <si>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</si>
  <si>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</si>
  <si>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</si>
  <si>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</si>
  <si>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</si>
  <si>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</si>
  <si>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</si>
  <si>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</si>
  <si>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</si>
  <si>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</si>
  <si>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</si>
  <si>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</si>
  <si>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</si>
  <si>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</si>
  <si>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</si>
  <si>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</si>
  <si>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</si>
  <si>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</si>
  <si>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</si>
  <si>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</si>
  <si>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</si>
  <si>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</si>
  <si>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</si>
  <si>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</si>
  <si>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</si>
  <si>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</si>
  <si>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</si>
  <si>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</si>
  <si>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</si>
  <si>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</si>
  <si>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</si>
  <si>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</si>
  <si>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</si>
  <si>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</si>
  <si>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</si>
  <si>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</si>
  <si>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</si>
  <si>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</si>
  <si>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</si>
  <si>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</si>
  <si>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</si>
  <si>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</si>
  <si>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</si>
  <si>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</si>
  <si>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</si>
  <si>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</si>
  <si>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</si>
  <si>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</si>
  <si>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</si>
  <si>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</si>
  <si>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</si>
  <si>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</si>
  <si>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</si>
  <si>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</si>
  <si>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</si>
  <si>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</si>
  <si>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</si>
  <si>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</si>
  <si>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</si>
  <si>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</si>
  <si>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</si>
  <si>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</si>
  <si>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</si>
  <si>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</si>
  <si>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</si>
  <si>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</si>
  <si>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</si>
  <si>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</si>
  <si>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</si>
  <si>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</si>
  <si>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</si>
  <si>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</si>
  <si>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</si>
  <si>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</si>
  <si>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</si>
  <si>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</si>
  <si>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</si>
  <si>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</si>
  <si>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</si>
  <si>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</si>
  <si>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</si>
  <si>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</si>
  <si>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</si>
  <si>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</si>
  <si>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</si>
  <si>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</si>
  <si>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</si>
  <si>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</si>
  <si>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</si>
  <si>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</si>
  <si>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</si>
  <si>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</si>
  <si>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</si>
  <si>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</si>
  <si>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</si>
  <si>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</si>
  <si>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</si>
  <si>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</si>
  <si>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</si>
  <si>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</si>
  <si>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</si>
  <si>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</si>
  <si>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</si>
  <si>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</si>
  <si>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</si>
  <si>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</si>
  <si>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</si>
  <si>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</si>
  <si>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</si>
  <si>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</si>
  <si>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</si>
  <si>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</si>
  <si>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</si>
  <si>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</si>
  <si>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</si>
  <si>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</si>
  <si>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</si>
  <si>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</si>
  <si>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</si>
  <si>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</si>
  <si>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</si>
  <si>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</si>
  <si>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</si>
  <si>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</si>
  <si>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</si>
  <si>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</si>
  <si>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</si>
  <si>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</si>
  <si>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</si>
  <si>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</si>
  <si>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</si>
  <si>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</si>
  <si>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</si>
  <si>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</si>
  <si>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</si>
  <si>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</si>
  <si>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</si>
  <si>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</si>
  <si>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</si>
  <si>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</si>
  <si>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</si>
  <si>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</si>
  <si>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</si>
  <si>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</si>
  <si>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</si>
  <si>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</si>
  <si>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</si>
  <si>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</si>
  <si>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</si>
  <si>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</si>
  <si>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</si>
  <si>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</si>
  <si>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</si>
  <si>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</si>
  <si>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</si>
  <si>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</si>
  <si>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</si>
  <si>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</si>
  <si>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</si>
  <si>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</si>
  <si>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</si>
  <si>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</si>
  <si>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</si>
  <si>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</si>
  <si>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</si>
  <si>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</si>
  <si>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</si>
  <si>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</si>
  <si>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</si>
  <si>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</si>
  <si>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</si>
  <si>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</si>
  <si>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</si>
  <si>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</si>
  <si>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</si>
  <si>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</si>
  <si>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</si>
  <si>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</si>
  <si>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</si>
  <si>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</si>
  <si>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</si>
  <si>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</si>
  <si>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</si>
  <si>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</si>
  <si>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</si>
  <si>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</si>
  <si>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</si>
  <si>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</si>
  <si>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</si>
  <si>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</si>
  <si>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</si>
  <si>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</si>
  <si>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</si>
  <si>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</si>
  <si>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</si>
  <si>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</si>
  <si>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</si>
  <si>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</si>
  <si>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</si>
  <si>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</si>
  <si>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</si>
  <si>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</si>
  <si>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</si>
  <si>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</si>
  <si>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</si>
  <si>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</si>
  <si>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</si>
  <si>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</si>
  <si>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</si>
  <si>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</si>
  <si>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</si>
  <si>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</si>
  <si>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</si>
  <si>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</si>
  <si>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</si>
  <si>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</si>
  <si>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</si>
  <si>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</si>
  <si>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</si>
  <si>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</si>
  <si>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</si>
  <si>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</si>
  <si>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</si>
  <si>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</si>
  <si>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</si>
  <si>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</si>
  <si>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</si>
  <si>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</si>
  <si>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</si>
  <si>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</si>
  <si>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</si>
  <si>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</si>
  <si>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</si>
  <si>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</si>
  <si>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</si>
  <si>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</si>
  <si>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</si>
  <si>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</si>
  <si>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</si>
  <si>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</si>
  <si>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</si>
  <si>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</si>
  <si>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</si>
  <si>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</si>
  <si>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</si>
  <si>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</si>
  <si>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</si>
  <si>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</si>
  <si>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</si>
  <si>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</si>
  <si>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</si>
  <si>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</si>
  <si>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</si>
  <si>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</si>
  <si>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</si>
  <si>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</si>
  <si>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</si>
  <si>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</si>
  <si>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</si>
  <si>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</si>
  <si>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</si>
  <si>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</si>
  <si>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</si>
  <si>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</si>
  <si>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</si>
  <si>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</si>
  <si>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</si>
  <si>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</si>
  <si>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</si>
  <si>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</si>
  <si>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</si>
  <si>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</si>
  <si>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</si>
  <si>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</si>
  <si>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</si>
  <si>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</si>
  <si>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</si>
  <si>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</si>
  <si>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</si>
  <si>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</si>
  <si>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</si>
  <si>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</si>
  <si>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</si>
  <si>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</si>
  <si>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</si>
  <si>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</si>
  <si>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</si>
  <si>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</si>
  <si>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</si>
  <si>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</si>
  <si>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</si>
  <si>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</si>
  <si>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</si>
  <si>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</si>
  <si>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</si>
  <si>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</si>
  <si>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</si>
  <si>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</si>
  <si>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</si>
  <si>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</si>
  <si>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</si>
  <si>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</si>
  <si>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</si>
  <si>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</si>
  <si>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</si>
  <si>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</si>
  <si>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</si>
  <si>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</si>
  <si>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</si>
  <si>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</si>
  <si>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</si>
  <si>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</si>
  <si>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</si>
  <si>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</si>
  <si>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</si>
  <si>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</si>
  <si>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</si>
  <si>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</si>
  <si>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</si>
  <si>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</si>
  <si>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</si>
  <si>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</si>
  <si>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</si>
  <si>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</si>
  <si>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</si>
  <si>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</si>
  <si>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</si>
  <si>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</si>
  <si>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</si>
  <si>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</si>
  <si>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</si>
  <si>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</si>
  <si>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</si>
  <si>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</si>
  <si>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</si>
  <si>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</si>
  <si>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</si>
  <si>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</si>
  <si>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</si>
  <si>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</si>
  <si>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</si>
  <si>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</si>
  <si>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</si>
  <si>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</si>
  <si>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</si>
  <si>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</si>
  <si>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</si>
  <si>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</si>
  <si>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</si>
  <si>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</si>
  <si>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</si>
  <si>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</si>
  <si>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</si>
  <si>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</si>
  <si>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</si>
  <si>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</si>
  <si>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</si>
  <si>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</si>
  <si>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</si>
  <si>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</si>
  <si>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</si>
  <si>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</si>
  <si>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</si>
  <si>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</si>
  <si>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</si>
  <si>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</si>
  <si>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</si>
  <si>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</si>
  <si>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</si>
  <si>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</si>
  <si>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</si>
  <si>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</si>
  <si>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</si>
  <si>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</si>
  <si>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</si>
  <si>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</si>
  <si>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</si>
  <si>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</si>
  <si>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</si>
  <si>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</si>
  <si>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</si>
  <si>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</si>
  <si>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</si>
  <si>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</si>
  <si>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</si>
  <si>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</si>
  <si>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</si>
  <si>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</si>
  <si>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</si>
  <si>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</si>
  <si>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</si>
  <si>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</si>
  <si>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</si>
  <si>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</si>
  <si>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</si>
  <si>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</si>
  <si>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</si>
  <si>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</si>
  <si>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</si>
  <si>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</si>
  <si>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</si>
  <si>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</si>
  <si>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</si>
  <si>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</si>
  <si>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</si>
  <si>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</si>
  <si>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</si>
  <si>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</si>
  <si>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</si>
  <si>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</si>
  <si>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</si>
  <si>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</si>
  <si>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</si>
  <si>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</si>
  <si>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</si>
  <si>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</si>
  <si>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</si>
  <si>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</si>
  <si>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</si>
  <si>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</si>
  <si>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</si>
  <si>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</si>
  <si>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</si>
  <si>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</si>
  <si>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</si>
  <si>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</si>
  <si>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</si>
  <si>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</si>
  <si>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</si>
  <si>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</si>
  <si>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</si>
  <si>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</si>
  <si>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</si>
  <si>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</si>
  <si>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</si>
  <si>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</si>
  <si>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</si>
  <si>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</si>
  <si>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</si>
  <si>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</si>
  <si>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</si>
  <si>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</si>
  <si>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</si>
  <si>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</si>
  <si>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</si>
  <si>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</si>
  <si>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</si>
  <si>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</si>
  <si>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</si>
  <si>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</si>
  <si>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</si>
  <si>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</si>
  <si>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</si>
  <si>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</si>
  <si>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</si>
  <si>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</si>
  <si>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</si>
  <si>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</si>
  <si>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</si>
  <si>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</si>
  <si>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</si>
  <si>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</si>
  <si>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</si>
  <si>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</si>
  <si>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</si>
  <si>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</si>
  <si>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</si>
  <si>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</si>
  <si>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</si>
  <si>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</si>
  <si>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</si>
  <si>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</si>
  <si>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</si>
  <si>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</si>
  <si>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</si>
  <si>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</si>
  <si>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</si>
  <si>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</si>
  <si>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</si>
  <si>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</si>
  <si>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</si>
  <si>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</si>
  <si>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</si>
  <si>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</si>
  <si>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</si>
  <si>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</si>
  <si>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</si>
  <si>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</si>
  <si>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</si>
  <si>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</si>
  <si>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</si>
  <si>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</si>
  <si>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</si>
  <si>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</si>
  <si>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</si>
  <si>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</si>
  <si>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</si>
  <si>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</si>
  <si>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</si>
  <si>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</si>
  <si>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</si>
  <si>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</si>
  <si>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</si>
  <si>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</si>
  <si>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</si>
  <si>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</si>
  <si>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</si>
  <si>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</si>
  <si>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</si>
  <si>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</si>
  <si>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</si>
  <si>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</si>
  <si>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</si>
  <si>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</si>
  <si>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</si>
  <si>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</si>
  <si>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</si>
  <si>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</si>
  <si>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</si>
  <si>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</si>
  <si>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</si>
  <si>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</si>
  <si>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</si>
  <si>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</si>
  <si>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</si>
  <si>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</si>
  <si>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</si>
  <si>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</si>
  <si>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</si>
  <si>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</si>
  <si>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</si>
  <si>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</si>
  <si>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</si>
  <si>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</si>
  <si>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</si>
  <si>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</si>
  <si>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</si>
  <si>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</si>
  <si>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</si>
  <si>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</si>
  <si>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</si>
  <si>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</si>
  <si>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</si>
  <si>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</si>
  <si>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</si>
  <si>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</si>
  <si>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</si>
  <si>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</si>
  <si>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</si>
  <si>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</si>
  <si>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</si>
  <si>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</si>
  <si>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</si>
  <si>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</si>
  <si>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</si>
  <si>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</si>
  <si>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</si>
  <si>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</si>
  <si>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</si>
  <si>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</si>
  <si>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</si>
  <si>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</si>
  <si>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</si>
  <si>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</si>
  <si>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</si>
  <si>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</si>
  <si>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</si>
  <si>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</si>
  <si>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</si>
  <si>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</si>
  <si>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</si>
  <si>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</si>
  <si>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</si>
  <si>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</si>
  <si>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</si>
  <si>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</si>
  <si>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</si>
  <si>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</si>
  <si>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</si>
  <si>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</si>
  <si>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</si>
  <si>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</si>
  <si>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</si>
  <si>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</si>
  <si>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</si>
  <si>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</si>
  <si>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</si>
  <si>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</si>
  <si>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</si>
  <si>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</si>
  <si>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</si>
  <si>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</si>
  <si>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</si>
  <si>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</si>
  <si>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</si>
  <si>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</si>
  <si>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</si>
  <si>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</si>
  <si>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</si>
  <si>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</si>
  <si>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</si>
  <si>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</si>
  <si>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</si>
  <si>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</si>
  <si>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</si>
  <si>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</si>
  <si>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</si>
  <si>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</si>
  <si>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</si>
  <si>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</si>
  <si>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</si>
  <si>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</si>
  <si>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</si>
  <si>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</si>
  <si>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</si>
  <si>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</si>
  <si>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</si>
  <si>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</si>
  <si>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</si>
  <si>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</si>
  <si>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</si>
  <si>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</si>
  <si>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</si>
  <si>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</si>
  <si>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</si>
  <si>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</si>
  <si>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</si>
  <si>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</si>
  <si>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</si>
  <si>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</si>
  <si>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</si>
  <si>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</si>
  <si>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</si>
  <si>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</si>
  <si>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</si>
  <si>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</si>
  <si>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</si>
  <si>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</si>
  <si>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</si>
  <si>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</si>
  <si>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</si>
  <si>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</si>
  <si>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</si>
  <si>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</si>
  <si>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</si>
  <si>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</si>
  <si>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</si>
  <si>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</si>
  <si>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</si>
  <si>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</si>
  <si>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</si>
  <si>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</si>
  <si>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</si>
  <si>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</si>
  <si>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</si>
  <si>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</si>
  <si>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</si>
  <si>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</si>
  <si>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</si>
  <si>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</si>
  <si>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</si>
  <si>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</si>
  <si>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</si>
  <si>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</si>
  <si>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</si>
  <si>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</si>
  <si>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</si>
  <si>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</si>
  <si>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</si>
  <si>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</si>
  <si>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</si>
  <si>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</si>
  <si>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</si>
  <si>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</si>
  <si>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</si>
  <si>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</si>
  <si>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</si>
  <si>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</si>
  <si>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</si>
  <si>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</si>
  <si>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</si>
  <si>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</si>
  <si>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</si>
  <si>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</si>
  <si>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</si>
  <si>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</si>
  <si>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</si>
  <si>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</si>
  <si>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</si>
  <si>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</si>
  <si>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</si>
  <si>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</si>
  <si>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</si>
  <si>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</si>
  <si>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</si>
  <si>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</si>
  <si>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</si>
  <si>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</si>
  <si>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</si>
  <si>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</si>
  <si>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</si>
  <si>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</si>
  <si>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</si>
  <si>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</si>
  <si>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</si>
  <si>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</si>
  <si>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</si>
  <si>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</si>
  <si>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</si>
  <si>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</si>
  <si>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</si>
  <si>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</si>
  <si>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</si>
  <si>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</si>
  <si>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</si>
  <si>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</si>
  <si>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</si>
  <si>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</si>
  <si>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</si>
  <si>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</si>
  <si>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</si>
  <si>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</si>
  <si>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</si>
  <si>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</si>
  <si>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</si>
  <si>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</si>
  <si>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</si>
  <si>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</si>
  <si>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</si>
  <si>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</si>
  <si>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</si>
  <si>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</si>
  <si>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</si>
  <si>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</si>
  <si>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</si>
  <si>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</si>
  <si>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</si>
  <si>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</si>
  <si>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</si>
  <si>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</si>
  <si>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</si>
  <si>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</si>
  <si>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</si>
  <si>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</si>
  <si>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</si>
  <si>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</si>
  <si>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</si>
  <si>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</si>
  <si>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</si>
  <si>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</si>
  <si>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</si>
  <si>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</si>
  <si>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</si>
  <si>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</si>
  <si>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</si>
  <si>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</si>
  <si>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</si>
  <si>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</si>
  <si>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</si>
  <si>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</si>
  <si>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</si>
  <si>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</si>
  <si>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</si>
  <si>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</si>
  <si>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</si>
  <si>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</si>
  <si>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</si>
  <si>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</si>
  <si>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</si>
  <si>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</si>
  <si>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</si>
  <si>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</si>
  <si>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</si>
  <si>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</si>
  <si>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</si>
  <si>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</si>
  <si>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</si>
  <si>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</si>
  <si>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</si>
  <si>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</si>
  <si>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</si>
  <si>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</si>
  <si>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</si>
  <si>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</si>
  <si>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</si>
  <si>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</si>
  <si>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</si>
  <si>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</si>
  <si>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</si>
  <si>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</si>
  <si>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</si>
  <si>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</si>
  <si>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</si>
  <si>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</si>
  <si>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</si>
  <si>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</si>
  <si>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</si>
  <si>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</si>
  <si>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</si>
  <si>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</si>
  <si>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</si>
  <si>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</si>
  <si>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</si>
  <si>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</si>
  <si>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</si>
  <si>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</si>
  <si>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</si>
  <si>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</si>
  <si>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</si>
  <si>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</si>
  <si>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</si>
  <si>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</si>
  <si>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</si>
  <si>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</si>
  <si>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</si>
  <si>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</si>
  <si>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</si>
  <si>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</si>
  <si>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</si>
  <si>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</si>
  <si>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</si>
  <si>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</si>
  <si>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</si>
  <si>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</si>
  <si>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</si>
  <si>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</si>
  <si>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</si>
  <si>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</si>
  <si>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</si>
  <si>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</si>
  <si>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</si>
  <si>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</si>
  <si>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</si>
  <si>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</si>
  <si>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</si>
  <si>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</si>
  <si>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</si>
  <si>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</si>
  <si>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</si>
  <si>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</si>
  <si>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</si>
  <si>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</si>
  <si>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</si>
  <si>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</si>
  <si>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</si>
  <si>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</si>
  <si>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</si>
  <si>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</si>
  <si>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</si>
  <si>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</si>
  <si>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</si>
  <si>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</si>
  <si>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</si>
  <si>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</si>
  <si>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</si>
  <si>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</si>
  <si>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</si>
  <si>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</si>
  <si>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</si>
  <si>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</si>
  <si>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</si>
  <si>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</si>
  <si>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</si>
  <si>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</si>
  <si>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</si>
  <si>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</si>
  <si>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</si>
  <si>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</si>
  <si>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</si>
  <si>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</si>
  <si>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</si>
  <si>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</si>
  <si>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</si>
  <si>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</si>
  <si>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</si>
  <si>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</si>
  <si>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</si>
  <si>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</si>
  <si>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</si>
  <si>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</si>
  <si>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</si>
  <si>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</si>
  <si>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</si>
  <si>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</si>
  <si>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</si>
  <si>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</si>
  <si>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</si>
  <si>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</si>
  <si>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</si>
  <si>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</si>
  <si>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</si>
  <si>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</si>
  <si>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</si>
  <si>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</si>
  <si>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</si>
  <si>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</si>
  <si>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</si>
  <si>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</si>
  <si>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</si>
  <si>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</si>
  <si>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</si>
  <si>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</si>
  <si>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</si>
  <si>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</si>
  <si>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</si>
  <si>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</si>
  <si>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</si>
  <si>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</si>
  <si>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</si>
  <si>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</si>
  <si>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</si>
  <si>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</si>
  <si>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</si>
  <si>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</si>
  <si>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</si>
  <si>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</si>
  <si>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</si>
  <si>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</si>
  <si>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</si>
  <si>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</si>
  <si>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</si>
  <si>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</si>
  <si>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</si>
  <si>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</si>
  <si>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</si>
  <si>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</si>
  <si>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</si>
  <si>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</si>
  <si>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</si>
  <si>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</si>
  <si>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</si>
  <si>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</si>
  <si>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</si>
  <si>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</si>
  <si>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</si>
  <si>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</si>
  <si>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</si>
  <si>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</si>
  <si>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</si>
  <si>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</si>
  <si>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</si>
  <si>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</si>
  <si>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</si>
  <si>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</si>
  <si>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</si>
  <si>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</si>
  <si>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</si>
  <si>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</si>
  <si>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</si>
  <si>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</si>
  <si>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</si>
  <si>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</si>
  <si>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</si>
  <si>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</si>
  <si>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</si>
  <si>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</si>
  <si>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</si>
  <si>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</si>
  <si>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</si>
  <si>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</si>
  <si>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</si>
  <si>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</si>
  <si>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</si>
  <si>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</si>
  <si>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</si>
  <si>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</si>
  <si>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</si>
  <si>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</si>
  <si>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</si>
  <si>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</si>
  <si>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</si>
  <si>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</si>
  <si>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</si>
  <si>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</si>
  <si>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</si>
  <si>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</si>
  <si>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</si>
  <si>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</si>
  <si>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</si>
  <si>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</si>
  <si>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</si>
  <si>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</si>
  <si>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</si>
  <si>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</si>
  <si>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</si>
  <si>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</si>
  <si>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</si>
  <si>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</si>
  <si>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</si>
  <si>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</si>
  <si>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</si>
  <si>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</si>
  <si>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</si>
  <si>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</si>
  <si>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</si>
  <si>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</si>
  <si>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</si>
  <si>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</si>
  <si>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</si>
  <si>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</si>
  <si>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</si>
  <si>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</si>
  <si>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</si>
  <si>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</si>
  <si>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</si>
  <si>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</si>
  <si>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</si>
  <si>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</si>
  <si>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</si>
  <si>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</si>
  <si>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</si>
  <si>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</si>
  <si>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</si>
  <si>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</si>
  <si>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</si>
  <si>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</si>
  <si>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</si>
  <si>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</si>
  <si>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</si>
  <si>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</si>
  <si>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</si>
  <si>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</si>
  <si>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</si>
  <si>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</si>
  <si>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</si>
  <si>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</si>
  <si>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</si>
  <si>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</si>
  <si>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</si>
  <si>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</si>
  <si>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</si>
  <si>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</si>
  <si>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</si>
  <si>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</si>
  <si>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</si>
  <si>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</si>
  <si>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</si>
  <si>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</si>
  <si>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</si>
  <si>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</si>
  <si>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</si>
  <si>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</si>
  <si>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</si>
  <si>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</si>
  <si>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</si>
  <si>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</si>
  <si>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</si>
  <si>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</si>
  <si>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</si>
  <si>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</si>
  <si>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</si>
  <si>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</si>
  <si>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</si>
  <si>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</si>
  <si>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</si>
  <si>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</si>
  <si>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</si>
  <si>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</si>
  <si>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</si>
  <si>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</si>
  <si>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</si>
  <si>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</si>
  <si>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</si>
  <si>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</si>
  <si>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</si>
  <si>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</si>
  <si>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</si>
  <si>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</si>
  <si>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</si>
  <si>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</si>
  <si>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</si>
  <si>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</si>
  <si>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</si>
  <si>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</si>
  <si>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</si>
  <si>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</si>
  <si>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</si>
  <si>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</si>
  <si>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</si>
  <si>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</si>
  <si>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</si>
  <si>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</si>
  <si>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</si>
  <si>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</si>
  <si>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</si>
  <si>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</si>
  <si>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</si>
  <si>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</si>
  <si>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</si>
  <si>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</si>
  <si>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</si>
  <si>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</si>
  <si>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</si>
  <si>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</si>
  <si>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</si>
  <si>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</si>
  <si>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</si>
  <si>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</si>
  <si>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</si>
  <si>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</si>
  <si>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</si>
  <si>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</si>
  <si>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</si>
  <si>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</si>
  <si>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</si>
  <si>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</si>
  <si>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</si>
  <si>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</si>
  <si>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</si>
  <si>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</si>
  <si>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</si>
  <si>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</si>
  <si>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</si>
  <si>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</si>
  <si>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</si>
  <si>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</si>
  <si>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</si>
  <si>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</si>
  <si>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</si>
  <si>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</si>
  <si>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</si>
  <si>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</si>
  <si>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</si>
  <si>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</si>
  <si>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</si>
  <si>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</si>
  <si>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</si>
  <si>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</si>
  <si>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</si>
  <si>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</si>
  <si>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</si>
  <si>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</si>
  <si>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</si>
  <si>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</si>
  <si>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</si>
  <si>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</si>
  <si>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</si>
  <si>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</si>
  <si>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</si>
  <si>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</si>
  <si>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</si>
  <si>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</si>
  <si>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</si>
  <si>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</si>
  <si>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</si>
  <si>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</si>
  <si>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</si>
  <si>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</si>
  <si>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</si>
  <si>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</si>
  <si>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</si>
  <si>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</si>
  <si>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</si>
  <si>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</si>
  <si>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</si>
  <si>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</si>
  <si>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</si>
  <si>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</si>
  <si>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</si>
  <si>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</si>
  <si>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</si>
  <si>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</si>
  <si>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</si>
  <si>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</si>
  <si>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</si>
  <si>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</si>
  <si>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</si>
  <si>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</si>
  <si>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</si>
  <si>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</si>
  <si>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</si>
  <si>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</si>
  <si>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</si>
  <si>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</si>
  <si>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</si>
  <si>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</si>
  <si>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</si>
  <si>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</si>
  <si>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</si>
  <si>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</si>
  <si>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</si>
  <si>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</si>
  <si>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</si>
  <si>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</si>
  <si>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</si>
  <si>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</si>
  <si>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</si>
  <si>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</si>
  <si>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</si>
  <si>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</si>
  <si>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</si>
  <si>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</si>
  <si>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</si>
  <si>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</si>
  <si>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</si>
  <si>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</si>
  <si>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</si>
  <si>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</si>
  <si>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</si>
  <si>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</si>
  <si>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</si>
  <si>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</si>
  <si>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</si>
  <si>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</si>
  <si>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</si>
  <si>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</si>
  <si>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</si>
  <si>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</si>
  <si>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</si>
  <si>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</si>
  <si>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</si>
  <si>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</si>
  <si>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</si>
  <si>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</si>
  <si>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</si>
  <si>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</si>
  <si>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</si>
  <si>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</si>
  <si>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</si>
  <si>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</si>
  <si>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</si>
  <si>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</si>
  <si>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</si>
  <si>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</si>
  <si>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</si>
  <si>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</si>
  <si>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</si>
  <si>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</si>
  <si>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</si>
  <si>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</si>
  <si>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</si>
  <si>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</si>
  <si>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</si>
  <si>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</si>
  <si>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</si>
  <si>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</si>
  <si>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</si>
  <si>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</si>
  <si>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</si>
  <si>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</si>
  <si>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</si>
  <si>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</si>
  <si>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</si>
  <si>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</si>
  <si>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</si>
  <si>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</si>
  <si>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</si>
  <si>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</si>
  <si>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</si>
  <si>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</si>
  <si>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</si>
  <si>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</si>
  <si>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</si>
  <si>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</si>
  <si>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</si>
  <si>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</si>
  <si>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</si>
  <si>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</si>
  <si>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</si>
  <si>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</si>
  <si>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</si>
  <si>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</si>
  <si>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</si>
  <si>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</si>
  <si>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</si>
  <si>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</si>
  <si>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</si>
  <si>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</si>
  <si>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</si>
  <si>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</si>
  <si>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</si>
  <si>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</si>
  <si>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</si>
  <si>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</si>
  <si>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</si>
  <si>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</si>
  <si>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</si>
  <si>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</si>
  <si>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</si>
  <si>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</si>
  <si>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</si>
  <si>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</si>
  <si>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</si>
  <si>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</si>
  <si>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</si>
  <si>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</si>
  <si>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</si>
  <si>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</si>
  <si>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</si>
  <si>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</si>
  <si>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</si>
  <si>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</si>
  <si>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</si>
  <si>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</si>
  <si>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</si>
  <si>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</si>
  <si>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</si>
  <si>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</si>
  <si>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</si>
  <si>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</si>
  <si>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</si>
  <si>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</si>
  <si>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</si>
  <si>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</si>
  <si>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</si>
  <si>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</si>
  <si>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</si>
  <si>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</si>
  <si>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</si>
  <si>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</si>
  <si>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</si>
  <si>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</si>
  <si>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</si>
  <si>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</si>
  <si>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</si>
  <si>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</si>
  <si>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</si>
  <si>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</si>
  <si>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</si>
  <si>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</si>
  <si>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</si>
  <si>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</si>
  <si>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</si>
  <si>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</si>
  <si>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</si>
  <si>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</si>
  <si>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</si>
  <si>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</si>
  <si>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</si>
  <si>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</si>
  <si>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</si>
  <si>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</si>
  <si>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</si>
  <si>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</si>
  <si>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</si>
  <si>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</si>
  <si>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</si>
  <si>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</si>
  <si>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</si>
  <si>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</si>
  <si>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</si>
  <si>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</si>
  <si>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</si>
  <si>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</si>
  <si>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</si>
  <si>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</si>
  <si>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</si>
  <si>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</si>
  <si>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</si>
  <si>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</si>
  <si>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</si>
  <si>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</si>
  <si>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</si>
  <si>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</si>
  <si>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</si>
  <si>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</si>
  <si>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</si>
  <si>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</si>
  <si>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</si>
  <si>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</si>
  <si>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</si>
  <si>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</si>
  <si>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</si>
  <si>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</si>
  <si>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</si>
  <si>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</si>
  <si>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</si>
  <si>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</si>
  <si>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</si>
  <si>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</si>
  <si>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</si>
  <si>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</si>
  <si>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</si>
  <si>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</si>
  <si>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</si>
  <si>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</si>
  <si>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</si>
  <si>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</si>
  <si>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</si>
  <si>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</si>
  <si>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</si>
  <si>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</si>
  <si>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</si>
  <si>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</si>
  <si>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</si>
  <si>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</si>
  <si>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</si>
  <si>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</si>
  <si>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</si>
  <si>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</si>
  <si>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</si>
  <si>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</si>
  <si>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</si>
  <si>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</si>
  <si>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</si>
  <si>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</si>
  <si>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</si>
  <si>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</si>
  <si>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</si>
  <si>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</si>
  <si>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</si>
  <si>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</si>
  <si>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</si>
  <si>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</si>
  <si>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</si>
  <si>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</si>
  <si>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</si>
  <si>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</si>
  <si>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</si>
  <si>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</si>
  <si>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</si>
  <si>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</si>
  <si>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</si>
  <si>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</si>
  <si>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</si>
  <si>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</si>
  <si>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</si>
  <si>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</si>
  <si>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</si>
  <si>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</si>
  <si>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</si>
  <si>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</si>
  <si>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</si>
  <si>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</si>
  <si>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</si>
  <si>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</si>
  <si>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</si>
  <si>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</si>
  <si>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</si>
  <si>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</si>
  <si>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</si>
  <si>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</si>
  <si>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</si>
  <si>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</si>
  <si>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</si>
  <si>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</si>
  <si>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</si>
  <si>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</si>
  <si>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</si>
  <si>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</si>
  <si>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</si>
  <si>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</si>
  <si>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</si>
  <si>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</si>
  <si>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</si>
  <si>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</si>
  <si>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</si>
  <si>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</si>
  <si>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</si>
  <si>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</si>
  <si>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</si>
  <si>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</si>
  <si>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</si>
  <si>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</si>
  <si>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</si>
  <si>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</si>
  <si>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</si>
  <si>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</si>
  <si>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</si>
  <si>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</si>
  <si>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</si>
  <si>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</si>
  <si>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</si>
  <si>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</si>
  <si>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</si>
  <si>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</si>
  <si>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</si>
  <si>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</si>
  <si>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</si>
  <si>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</si>
  <si>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</si>
  <si>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</si>
  <si>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</si>
  <si>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</si>
  <si>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</si>
  <si>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</si>
  <si>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</si>
  <si>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</si>
  <si>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</si>
  <si>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</si>
  <si>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</si>
  <si>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</si>
  <si>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</si>
  <si>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</si>
  <si>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</si>
  <si>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</si>
  <si>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</si>
  <si>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</si>
  <si>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</si>
  <si>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</si>
  <si>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</si>
  <si>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</si>
  <si>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</si>
  <si>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</si>
  <si>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</si>
  <si>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</si>
  <si>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</si>
  <si>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</si>
  <si>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</si>
  <si>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</si>
  <si>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</si>
  <si>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</si>
  <si>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</si>
  <si>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</si>
  <si>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</si>
  <si>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</si>
  <si>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</si>
  <si>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</si>
  <si>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</si>
  <si>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</si>
  <si>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</si>
  <si>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</si>
  <si>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</si>
  <si>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</si>
  <si>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</si>
  <si>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</si>
  <si>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</si>
  <si>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</si>
  <si>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</si>
  <si>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</si>
  <si>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</si>
  <si>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</si>
  <si>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</si>
  <si>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</si>
  <si>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</si>
  <si>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</si>
  <si>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</si>
  <si>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</si>
  <si>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</si>
  <si>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</si>
  <si>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</si>
  <si>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</si>
  <si>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</si>
  <si>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</si>
  <si>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</si>
  <si>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</si>
  <si>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</si>
  <si>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</si>
  <si>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</si>
  <si>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</si>
  <si>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</si>
  <si>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</si>
  <si>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</si>
  <si>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</si>
  <si>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</si>
  <si>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</si>
  <si>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</si>
  <si>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</si>
  <si>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</si>
  <si>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</si>
  <si>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</si>
  <si>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</si>
  <si>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</si>
  <si>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</si>
  <si>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</si>
  <si>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</si>
  <si>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</si>
  <si>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</si>
  <si>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</si>
  <si>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</si>
  <si>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</si>
  <si>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</si>
  <si>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</si>
  <si>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</si>
  <si>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</si>
  <si>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</si>
  <si>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</si>
  <si>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</si>
  <si>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</si>
  <si>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</si>
  <si>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</si>
  <si>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</si>
  <si>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</si>
  <si>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</si>
  <si>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</si>
  <si>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</si>
  <si>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</si>
  <si>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</si>
  <si>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</si>
  <si>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</si>
  <si>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</si>
  <si>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</si>
  <si>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</si>
  <si>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</si>
  <si>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</si>
  <si>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</si>
  <si>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</si>
  <si>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</si>
  <si>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</si>
  <si>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</si>
  <si>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</si>
  <si>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</si>
  <si>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</si>
  <si>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</si>
  <si>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</si>
  <si>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</si>
  <si>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</si>
  <si>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</si>
  <si>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</si>
  <si>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</si>
  <si>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</si>
  <si>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</si>
  <si>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</si>
  <si>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</si>
  <si>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</si>
  <si>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</si>
  <si>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</si>
  <si>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</si>
  <si>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</si>
  <si>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</si>
  <si>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</si>
  <si>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</si>
  <si>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</si>
  <si>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</si>
  <si>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</si>
  <si>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</si>
  <si>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</si>
  <si>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</si>
  <si>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</si>
  <si>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</si>
  <si>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</si>
  <si>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</si>
  <si>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</si>
  <si>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</si>
  <si>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</si>
  <si>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</si>
  <si>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</si>
  <si>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</si>
  <si>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</si>
  <si>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</si>
  <si>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</si>
  <si>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</si>
  <si>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</si>
  <si>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</si>
  <si>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</si>
  <si>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</si>
  <si>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</si>
  <si>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</si>
  <si>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</si>
  <si>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</si>
  <si>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</si>
  <si>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</si>
  <si>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</si>
  <si>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</si>
  <si>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</si>
  <si>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</si>
  <si>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</si>
  <si>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</si>
  <si>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</si>
  <si>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</si>
  <si>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</si>
  <si>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</si>
  <si>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</si>
  <si>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</si>
  <si>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</si>
  <si>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</si>
  <si>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</si>
  <si>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</si>
  <si>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</si>
  <si>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</si>
  <si>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</si>
  <si>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</si>
  <si>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</si>
  <si>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</si>
  <si>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</si>
  <si>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</si>
  <si>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</si>
  <si>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</si>
  <si>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</si>
  <si>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</si>
  <si>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</si>
  <si>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</si>
  <si>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</si>
  <si>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</si>
  <si>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</si>
  <si>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</si>
  <si>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</si>
  <si>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</si>
  <si>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</si>
  <si>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</si>
  <si>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</si>
  <si>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</si>
  <si>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</si>
  <si>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</si>
  <si>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</si>
  <si>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</si>
  <si>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</si>
  <si>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</si>
  <si>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</si>
  <si>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</si>
  <si>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</si>
  <si>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</si>
  <si>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</si>
  <si>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</si>
  <si>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</si>
  <si>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</si>
  <si>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</si>
  <si>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</si>
  <si>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</si>
  <si>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</si>
  <si>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</si>
  <si>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</si>
  <si>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</si>
  <si>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</si>
  <si>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</si>
  <si>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</si>
  <si>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</si>
  <si>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</si>
  <si>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</si>
  <si>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</si>
  <si>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</si>
  <si>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</si>
  <si>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</si>
  <si>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</si>
  <si>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</si>
  <si>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</si>
  <si>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</si>
  <si>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</si>
  <si>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</si>
  <si>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</si>
  <si>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</si>
  <si>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</si>
  <si>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</si>
  <si>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</si>
  <si>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</si>
  <si>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</si>
  <si>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</si>
  <si>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</si>
  <si>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</si>
  <si>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</si>
  <si>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</si>
  <si>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</si>
  <si>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</si>
  <si>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</si>
  <si>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</si>
  <si>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</si>
  <si>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</si>
  <si>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</si>
  <si>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</si>
  <si>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</si>
  <si>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</si>
  <si>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</si>
  <si>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</si>
  <si>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</si>
  <si>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</si>
  <si>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</si>
  <si>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</si>
  <si>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</si>
  <si>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</si>
  <si>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</si>
  <si>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</si>
  <si>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</si>
  <si>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</si>
  <si>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</si>
  <si>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</si>
  <si>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</si>
  <si>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</si>
  <si>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</si>
  <si>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</si>
  <si>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</si>
  <si>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</si>
  <si>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</si>
  <si>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</si>
  <si>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</si>
  <si>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</si>
  <si>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</si>
  <si>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</si>
  <si>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</si>
  <si>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</si>
  <si>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</si>
  <si>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</si>
  <si>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</si>
  <si>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</si>
  <si>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</si>
  <si>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</si>
  <si>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</si>
  <si>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</si>
  <si>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</si>
  <si>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</si>
  <si>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</si>
  <si>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</si>
  <si>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</si>
  <si>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</si>
  <si>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</si>
  <si>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</si>
  <si>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</si>
  <si>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</si>
  <si>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</si>
  <si>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</si>
  <si>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</si>
  <si>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</si>
  <si>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</si>
  <si>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</si>
  <si>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</si>
  <si>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</si>
  <si>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</si>
  <si>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</si>
  <si>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</si>
  <si>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</si>
  <si>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</si>
  <si>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</si>
  <si>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</si>
  <si>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</si>
  <si>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</si>
  <si>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</si>
  <si>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</si>
  <si>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</si>
  <si>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</si>
  <si>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</si>
  <si>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</si>
  <si>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</si>
  <si>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</si>
  <si>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</si>
  <si>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</si>
  <si>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</si>
  <si>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</si>
  <si>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</si>
  <si>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</si>
  <si>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</si>
  <si>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</si>
  <si>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</si>
  <si>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</si>
  <si>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</si>
  <si>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</si>
  <si>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</si>
  <si>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</si>
  <si>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</si>
  <si>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</si>
  <si>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</si>
  <si>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</si>
  <si>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</si>
  <si>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</si>
  <si>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</si>
  <si>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</si>
  <si>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</si>
  <si>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</si>
  <si>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</si>
  <si>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</si>
  <si>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</si>
  <si>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</si>
  <si>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</si>
  <si>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</si>
  <si>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</si>
  <si>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</si>
  <si>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</si>
  <si>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</si>
  <si>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</si>
  <si>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</si>
  <si>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</si>
  <si>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</si>
  <si>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</si>
  <si>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</si>
  <si>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</si>
  <si>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</si>
  <si>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</si>
  <si>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</si>
  <si>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</si>
  <si>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</si>
  <si>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</si>
  <si>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</si>
  <si>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</si>
  <si>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</si>
  <si>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</si>
  <si>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</si>
  <si>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</si>
  <si>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</si>
  <si>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</si>
  <si>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</si>
  <si>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</si>
  <si>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</si>
  <si>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</si>
  <si>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</si>
  <si>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</si>
  <si>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</si>
  <si>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</si>
  <si>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</si>
  <si>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</si>
  <si>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</si>
  <si>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</si>
  <si>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</si>
  <si>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</si>
  <si>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</si>
  <si>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</si>
  <si>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</si>
  <si>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</si>
  <si>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</si>
  <si>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</si>
  <si>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</si>
  <si>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</si>
  <si>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</si>
  <si>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</si>
  <si>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</si>
  <si>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</si>
  <si>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</si>
  <si>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</si>
  <si>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</si>
  <si>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</si>
  <si>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</si>
  <si>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</si>
  <si>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</si>
  <si>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</si>
  <si>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</si>
  <si>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</si>
  <si>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</si>
  <si>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</si>
  <si>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</si>
  <si>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</si>
  <si>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</si>
  <si>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</si>
  <si>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</si>
  <si>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</si>
  <si>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</si>
  <si>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</si>
  <si>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</si>
  <si>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</si>
  <si>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</si>
  <si>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</si>
  <si>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</si>
  <si>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</si>
  <si>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</si>
  <si>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</si>
  <si>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</si>
  <si>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</si>
  <si>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</si>
  <si>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</si>
  <si>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</si>
  <si>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</si>
  <si>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</si>
  <si>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</si>
  <si>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</si>
  <si>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</si>
  <si>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</si>
  <si>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</si>
  <si>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</si>
  <si>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</si>
  <si>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</si>
  <si>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</si>
  <si>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</si>
  <si>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</si>
  <si>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</si>
  <si>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</si>
  <si>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</si>
  <si>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</si>
  <si>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</si>
  <si>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</si>
  <si>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</si>
  <si>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</si>
  <si>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</si>
  <si>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</si>
  <si>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</si>
  <si>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</si>
  <si>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</si>
  <si>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</si>
  <si>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</si>
  <si>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</si>
  <si>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</si>
  <si>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</si>
  <si>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</si>
  <si>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</si>
  <si>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</si>
  <si>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</si>
  <si>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</si>
  <si>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</si>
  <si>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</si>
  <si>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</si>
  <si>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</si>
  <si>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</si>
  <si>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</si>
  <si>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</si>
  <si>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</si>
  <si>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</si>
  <si>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</si>
  <si>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</si>
  <si>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</si>
  <si>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</si>
  <si>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</si>
  <si>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</si>
  <si>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</si>
  <si>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</si>
  <si>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</si>
  <si>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</si>
  <si>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</si>
  <si>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</si>
  <si>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</si>
  <si>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</si>
  <si>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</si>
  <si>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</si>
  <si>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</si>
  <si>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</si>
  <si>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</si>
  <si>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</si>
  <si>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</si>
  <si>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</si>
  <si>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</si>
  <si>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</si>
  <si>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</si>
  <si>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</si>
  <si>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</si>
  <si>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</si>
  <si>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</si>
  <si>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</si>
  <si>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</si>
  <si>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</si>
  <si>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</si>
  <si>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</si>
  <si>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</si>
  <si>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</si>
  <si>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</si>
  <si>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</si>
  <si>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</si>
  <si>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</si>
  <si>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</si>
  <si>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</si>
  <si>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</si>
  <si>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</si>
  <si>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</si>
  <si>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</si>
  <si>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</si>
  <si>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</si>
  <si>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</si>
  <si>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</si>
  <si>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</si>
  <si>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</si>
  <si>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</si>
  <si>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</si>
  <si>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</si>
  <si>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</si>
  <si>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</si>
  <si>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</si>
  <si>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</si>
  <si>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</si>
  <si>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</si>
  <si>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</si>
  <si>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</si>
  <si>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</si>
  <si>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</si>
  <si>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</si>
  <si>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</si>
  <si>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</si>
  <si>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</si>
  <si>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</si>
  <si>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</si>
  <si>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</si>
  <si>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</si>
  <si>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</si>
  <si>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</si>
  <si>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</si>
  <si>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</si>
  <si>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</si>
  <si>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</si>
  <si>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</si>
  <si>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</si>
  <si>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</si>
  <si>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</si>
  <si>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</si>
  <si>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</si>
  <si>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</si>
  <si>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</si>
  <si>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</si>
  <si>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</si>
  <si>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</si>
  <si>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</si>
  <si>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</si>
  <si>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</si>
  <si>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</si>
  <si>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</si>
  <si>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</si>
  <si>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</si>
  <si>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</si>
  <si>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</si>
  <si>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</si>
  <si>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</si>
  <si>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</si>
  <si>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</si>
  <si>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</si>
  <si>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</si>
  <si>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</si>
  <si>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</si>
  <si>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</si>
  <si>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</si>
  <si>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</si>
  <si>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</si>
  <si>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</si>
  <si>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</si>
  <si>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</si>
  <si>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</si>
  <si>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</si>
  <si>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</si>
  <si>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</si>
  <si>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</si>
  <si>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</si>
  <si>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</si>
  <si>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</si>
  <si>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</si>
  <si>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</si>
  <si>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</si>
  <si>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</si>
  <si>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</si>
  <si>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</si>
  <si>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</si>
  <si>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</si>
  <si>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</si>
  <si>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</si>
  <si>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</si>
  <si>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</si>
  <si>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</si>
  <si>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</si>
  <si>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</si>
  <si>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</si>
  <si>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</si>
  <si>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</si>
  <si>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</si>
  <si>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</si>
  <si>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</si>
  <si>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</si>
  <si>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</si>
  <si>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</si>
  <si>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</si>
  <si>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</si>
  <si>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</si>
  <si>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</si>
  <si>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</si>
  <si>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</si>
  <si>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</si>
  <si>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</si>
  <si>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</si>
  <si>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</si>
  <si>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</si>
  <si>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</si>
  <si>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</si>
  <si>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</si>
  <si>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</si>
  <si>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</si>
  <si>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</si>
  <si>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</si>
  <si>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</si>
  <si>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</si>
  <si>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</si>
  <si>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</si>
  <si>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</si>
  <si>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</si>
  <si>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</si>
  <si>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</si>
  <si>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</si>
  <si>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</si>
  <si>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</si>
  <si>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</si>
  <si>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</si>
  <si>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</si>
  <si>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</si>
  <si>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</si>
  <si>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</si>
  <si>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</si>
  <si>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</si>
  <si>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</si>
  <si>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</si>
  <si>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</si>
  <si>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</si>
  <si>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</si>
  <si>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</si>
  <si>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</si>
  <si>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</si>
  <si>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</si>
  <si>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</si>
  <si>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</si>
  <si>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</si>
  <si>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</si>
  <si>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</si>
  <si>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</si>
  <si>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</si>
  <si>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</si>
  <si>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</si>
  <si>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</si>
  <si>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</si>
  <si>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</si>
  <si>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</si>
  <si>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</si>
  <si>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</si>
  <si>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</si>
  <si>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</si>
  <si>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</si>
  <si>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</si>
  <si>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</si>
  <si>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</si>
  <si>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</si>
  <si>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</si>
  <si>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</si>
  <si>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</si>
  <si>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</si>
  <si>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</si>
  <si>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</si>
  <si>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</si>
  <si>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</si>
  <si>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</si>
  <si>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</si>
  <si>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</si>
  <si>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</si>
  <si>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</si>
  <si>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</si>
  <si>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</si>
  <si>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</si>
  <si>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</si>
  <si>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</si>
  <si>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</si>
  <si>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</si>
  <si>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</si>
  <si>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</si>
  <si>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</si>
  <si>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</si>
  <si>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</si>
  <si>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</si>
  <si>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</si>
  <si>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</si>
  <si>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</si>
  <si>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</si>
  <si>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</si>
  <si>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</si>
  <si>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</si>
  <si>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</si>
  <si>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</si>
  <si>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</si>
  <si>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</si>
  <si>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</si>
  <si>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</si>
  <si>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</si>
  <si>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</si>
  <si>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</si>
  <si>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</si>
  <si>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</si>
  <si>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</si>
  <si>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</si>
  <si>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</si>
  <si>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</si>
  <si>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</si>
  <si>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</si>
  <si>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</si>
  <si>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</si>
  <si>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</si>
  <si>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</si>
  <si>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</si>
  <si>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</si>
  <si>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</si>
  <si>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</si>
  <si>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</si>
  <si>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</si>
  <si>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</si>
  <si>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</si>
  <si>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</si>
  <si>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</si>
  <si>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</si>
  <si>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</si>
  <si>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</si>
  <si>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</si>
  <si>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</si>
  <si>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</si>
  <si>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</si>
  <si>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</si>
  <si>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</si>
  <si>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</si>
  <si>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</si>
  <si>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</si>
  <si>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</si>
  <si>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</si>
  <si>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</si>
  <si>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</si>
  <si>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</si>
  <si>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</si>
  <si>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</si>
  <si>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</si>
  <si>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</si>
  <si>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</si>
  <si>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</si>
  <si>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</si>
  <si>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</si>
  <si>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</si>
  <si>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</si>
  <si>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</si>
  <si>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</si>
  <si>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</si>
  <si>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</si>
  <si>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</si>
  <si>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</si>
  <si>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</si>
  <si>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</si>
  <si>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</si>
  <si>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</si>
  <si>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</si>
  <si>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</si>
  <si>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</si>
  <si>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</si>
  <si>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</si>
  <si>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</si>
  <si>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</si>
  <si>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</si>
  <si>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</si>
  <si>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</si>
  <si>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</si>
  <si>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</si>
  <si>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</si>
  <si>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</si>
  <si>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</si>
  <si>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</si>
  <si>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</si>
  <si>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</si>
  <si>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</si>
  <si>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</si>
  <si>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</si>
  <si>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</si>
  <si>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</si>
  <si>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</si>
  <si>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</si>
  <si>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</si>
  <si>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</si>
  <si>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</si>
  <si>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</si>
  <si>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</si>
  <si>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</si>
  <si>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</si>
  <si>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</si>
  <si>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</si>
  <si>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</si>
  <si>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</si>
  <si>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</si>
  <si>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</si>
  <si>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</si>
  <si>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</si>
  <si>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</si>
  <si>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</si>
  <si>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</si>
  <si>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</si>
  <si>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</si>
  <si>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</si>
  <si>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</si>
  <si>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</si>
  <si>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</si>
  <si>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</si>
  <si>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</si>
  <si>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</si>
  <si>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</si>
  <si>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</si>
  <si>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</si>
  <si>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</si>
  <si>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</si>
  <si>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</si>
  <si>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</si>
  <si>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</si>
  <si>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</si>
  <si>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</si>
  <si>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</si>
  <si>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</si>
  <si>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</si>
  <si>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</si>
  <si>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</si>
  <si>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</si>
  <si>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</si>
  <si>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</si>
  <si>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</si>
  <si>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</si>
  <si>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</si>
  <si>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</si>
  <si>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</si>
  <si>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</si>
  <si>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</si>
  <si>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</si>
  <si>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</si>
  <si>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</si>
  <si>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</si>
  <si>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</si>
  <si>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</si>
  <si>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</si>
  <si>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</si>
  <si>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</si>
  <si>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</si>
  <si>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</si>
  <si>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</si>
  <si>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</si>
  <si>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</si>
  <si>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</si>
  <si>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</si>
  <si>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</si>
  <si>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</si>
  <si>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</si>
  <si>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</si>
  <si>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</si>
  <si>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</si>
  <si>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</si>
  <si>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</si>
  <si>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</si>
  <si>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</si>
  <si>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</si>
  <si>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</si>
  <si>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</si>
  <si>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</si>
  <si>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</si>
  <si>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</si>
  <si>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</si>
  <si>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</si>
  <si>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</si>
  <si>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</si>
  <si>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</si>
  <si>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</si>
  <si>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</si>
  <si>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</si>
  <si>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</si>
  <si>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</si>
  <si>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</si>
  <si>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</si>
  <si>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</si>
  <si>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</si>
  <si>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</si>
  <si>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</si>
  <si>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</si>
  <si>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</si>
  <si>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</si>
  <si>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</si>
  <si>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</si>
  <si>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</si>
  <si>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</si>
  <si>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</si>
  <si>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</si>
  <si>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</si>
  <si>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</si>
  <si>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</si>
  <si>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</si>
  <si>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</si>
  <si>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</si>
  <si>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</si>
  <si>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</si>
  <si>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</si>
  <si>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</si>
  <si>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</si>
  <si>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</si>
  <si>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</si>
  <si>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</si>
  <si>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</si>
  <si>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</si>
  <si>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</si>
  <si>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</si>
  <si>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</si>
  <si>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</si>
  <si>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</si>
  <si>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</si>
  <si>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</si>
  <si>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</si>
  <si>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</si>
  <si>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</si>
  <si>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</si>
  <si>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</si>
  <si>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</si>
  <si>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</si>
  <si>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</si>
  <si>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</si>
  <si>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</si>
  <si>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</si>
  <si>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</si>
  <si>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</si>
  <si>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</si>
  <si>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</si>
  <si>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</si>
  <si>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</si>
  <si>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</si>
  <si>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</si>
  <si>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</si>
  <si>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</si>
  <si>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</si>
  <si>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</si>
  <si>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</si>
  <si>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</si>
  <si>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</si>
  <si>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</si>
  <si>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</si>
  <si>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</si>
  <si>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</si>
  <si>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</si>
  <si>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</si>
  <si>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</si>
  <si>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</si>
  <si>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</si>
  <si>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</si>
  <si>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</si>
  <si>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</si>
  <si>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</si>
  <si>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</si>
  <si>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</si>
  <si>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</si>
  <si>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</si>
  <si>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</si>
  <si>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</si>
  <si>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</si>
  <si>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</si>
  <si>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</si>
  <si>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</si>
  <si>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</si>
  <si>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</si>
  <si>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</si>
  <si>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</si>
  <si>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</si>
  <si>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</si>
  <si>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</si>
  <si>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</si>
  <si>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</si>
  <si>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</si>
  <si>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</si>
  <si>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</si>
  <si>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</si>
  <si>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</si>
  <si>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</si>
  <si>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</si>
  <si>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</si>
  <si>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</si>
  <si>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</si>
  <si>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</si>
  <si>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</si>
  <si>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</si>
  <si>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</si>
  <si>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</si>
  <si>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</si>
  <si>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</si>
  <si>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</si>
  <si>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</si>
  <si>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</si>
  <si>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</si>
  <si>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</si>
  <si>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</si>
  <si>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</si>
  <si>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</si>
  <si>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</si>
  <si>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</si>
  <si>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</si>
  <si>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</si>
  <si>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</si>
  <si>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</si>
  <si>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</si>
  <si>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</si>
  <si>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</si>
  <si>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</si>
  <si>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</si>
  <si>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</si>
  <si>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</si>
  <si>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</si>
  <si>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</si>
  <si>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</si>
  <si>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</si>
  <si>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</si>
  <si>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</si>
  <si>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</si>
  <si>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</si>
  <si>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</si>
  <si>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</si>
  <si>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</si>
  <si>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</si>
  <si>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</si>
  <si>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</si>
  <si>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</si>
  <si>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</si>
  <si>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</si>
  <si>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</si>
  <si>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</si>
  <si>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</si>
  <si>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</si>
  <si>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</si>
  <si>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</si>
  <si>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</si>
  <si>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</si>
  <si>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</si>
  <si>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</si>
  <si>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</si>
  <si>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</si>
  <si>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</si>
  <si>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</si>
  <si>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</si>
  <si>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</si>
  <si>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</si>
  <si>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</si>
  <si>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</si>
  <si>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</si>
  <si>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</si>
  <si>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</si>
  <si>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</si>
  <si>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</si>
  <si>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</si>
  <si>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</si>
  <si>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</si>
  <si>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</si>
  <si>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</si>
  <si>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</si>
  <si>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</si>
  <si>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</si>
  <si>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</si>
  <si>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</si>
  <si>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</si>
  <si>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</si>
  <si>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</si>
  <si>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</si>
  <si>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</si>
  <si>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</si>
  <si>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</si>
  <si>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</si>
  <si>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</si>
  <si>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</si>
  <si>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</si>
  <si>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</si>
  <si>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</si>
  <si>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</si>
  <si>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</si>
  <si>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</si>
  <si>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</si>
  <si>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</si>
  <si>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</si>
  <si>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</si>
  <si>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</si>
  <si>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</si>
  <si>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</si>
  <si>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</si>
  <si>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</si>
  <si>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</si>
  <si>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</si>
  <si>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</si>
  <si>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</si>
  <si>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</si>
  <si>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</si>
  <si>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</si>
  <si>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</si>
  <si>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</si>
  <si>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</si>
  <si>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</si>
  <si>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</si>
  <si>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</si>
  <si>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</si>
  <si>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</si>
  <si>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</si>
  <si>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</si>
  <si>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</si>
  <si>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</si>
  <si>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</si>
  <si>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</si>
  <si>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</si>
  <si>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</si>
  <si>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</si>
  <si>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</si>
  <si>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</si>
  <si>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</si>
  <si>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</si>
  <si>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</si>
  <si>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</si>
  <si>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</si>
  <si>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</si>
  <si>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</si>
  <si>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</si>
  <si>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</si>
  <si>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</si>
  <si>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</si>
  <si>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</si>
  <si>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</si>
  <si>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</si>
  <si>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</si>
  <si>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</si>
  <si>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</si>
  <si>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</si>
  <si>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</si>
  <si>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</si>
  <si>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</si>
  <si>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</si>
  <si>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</si>
  <si>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</si>
  <si>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</si>
  <si>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</si>
  <si>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</si>
  <si>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</si>
  <si>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</si>
  <si>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</si>
  <si>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</si>
  <si>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</si>
  <si>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</si>
  <si>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</si>
  <si>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</si>
  <si>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</si>
  <si>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</si>
  <si>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</si>
  <si>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</si>
  <si>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</si>
  <si>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</si>
  <si>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</si>
  <si>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</si>
  <si>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</si>
  <si>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</si>
  <si>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</si>
  <si>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</si>
  <si>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</si>
  <si>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</si>
  <si>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</si>
  <si>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</si>
  <si>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</si>
  <si>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</si>
  <si>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</si>
  <si>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</si>
  <si>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</si>
  <si>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</si>
  <si>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</si>
  <si>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</si>
  <si>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</si>
  <si>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</si>
  <si>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</si>
  <si>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</si>
  <si>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</si>
  <si>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</si>
  <si>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</si>
  <si>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</si>
  <si>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</si>
  <si>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</si>
  <si>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</si>
  <si>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</si>
  <si>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</si>
  <si>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</si>
  <si>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</si>
  <si>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</si>
  <si>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</si>
  <si>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</si>
  <si>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</si>
  <si>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</si>
  <si>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</si>
  <si>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</si>
  <si>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</si>
  <si>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</si>
  <si>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</si>
  <si>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</si>
  <si>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</si>
  <si>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</si>
  <si>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</si>
  <si>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</si>
  <si>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</si>
  <si>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</si>
  <si>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</si>
  <si>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</si>
  <si>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</si>
  <si>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</si>
  <si>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</si>
  <si>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</si>
  <si>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</si>
  <si>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</si>
  <si>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</si>
  <si>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</si>
  <si>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</si>
  <si>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</si>
  <si>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</si>
  <si>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</si>
  <si>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</si>
  <si>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</si>
  <si>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</si>
  <si>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</si>
  <si>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</si>
  <si>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</si>
  <si>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</si>
  <si>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</si>
  <si>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</si>
  <si>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</si>
  <si>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</si>
  <si>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</si>
  <si>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</si>
  <si>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</si>
  <si>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</si>
  <si>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</si>
  <si>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</si>
  <si>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</si>
  <si>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</si>
  <si>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</si>
  <si>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</si>
  <si>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</si>
  <si>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</si>
  <si>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</si>
  <si>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</si>
  <si>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</si>
  <si>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</si>
  <si>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</si>
  <si>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</si>
  <si>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</si>
  <si>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</si>
  <si>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</si>
  <si>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</si>
  <si>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</si>
  <si>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</si>
  <si>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</si>
  <si>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</si>
  <si>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</si>
  <si>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</si>
  <si>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</si>
  <si>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</si>
  <si>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</si>
  <si>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</si>
  <si>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</si>
  <si>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</si>
  <si>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</si>
  <si>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</si>
  <si>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</si>
  <si>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</si>
  <si>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</si>
  <si>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</si>
  <si>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</si>
  <si>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</si>
  <si>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</si>
  <si>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</si>
  <si>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</si>
  <si>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</si>
  <si>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</si>
  <si>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</si>
  <si>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</si>
  <si>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</si>
  <si>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</si>
  <si>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</si>
  <si>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</si>
  <si>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</si>
  <si>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</si>
  <si>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</si>
  <si>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</si>
  <si>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</si>
  <si>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</si>
  <si>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</si>
  <si>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</si>
  <si>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</si>
  <si>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</si>
  <si>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</si>
  <si>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</si>
  <si>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</si>
  <si>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</si>
  <si>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</si>
  <si>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</si>
  <si>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</si>
  <si>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</si>
  <si>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</si>
  <si>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</si>
  <si>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</si>
  <si>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</si>
  <si>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</si>
  <si>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</si>
  <si>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</si>
  <si>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</si>
  <si>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</si>
  <si>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</si>
  <si>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</si>
  <si>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</si>
  <si>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</si>
  <si>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</si>
  <si>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</si>
  <si>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</si>
  <si>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</si>
  <si>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</si>
  <si>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</si>
  <si>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</si>
  <si>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</si>
  <si>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</si>
  <si>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</si>
  <si>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</si>
  <si>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</si>
  <si>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</si>
  <si>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</si>
  <si>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</si>
  <si>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</si>
  <si>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</si>
  <si>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</si>
  <si>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</si>
  <si>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</si>
  <si>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</si>
  <si>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</si>
  <si>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</si>
  <si>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</si>
  <si>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</si>
  <si>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</si>
  <si>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</si>
  <si>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</si>
  <si>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</si>
  <si>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</si>
  <si>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</si>
  <si>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</si>
  <si>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</si>
  <si>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</si>
  <si>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</si>
  <si>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</si>
  <si>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</si>
  <si>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</si>
  <si>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</si>
  <si>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</si>
  <si>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</si>
  <si>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</si>
  <si>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</si>
  <si>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</si>
  <si>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</si>
  <si>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</si>
  <si>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</si>
  <si>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</si>
  <si>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</si>
  <si>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</si>
  <si>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</si>
  <si>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</si>
  <si>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</si>
  <si>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</si>
  <si>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</si>
  <si>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</si>
  <si>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</si>
  <si>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</si>
  <si>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</si>
  <si>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</si>
  <si>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</si>
  <si>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</si>
  <si>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</si>
  <si>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</si>
  <si>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</si>
  <si>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</si>
  <si>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</si>
  <si>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</si>
  <si>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</si>
  <si>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</si>
  <si>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</si>
  <si>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</si>
  <si>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</si>
  <si>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</si>
  <si>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</si>
  <si>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</si>
  <si>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</si>
  <si>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</si>
  <si>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</si>
  <si>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</si>
  <si>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</si>
  <si>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</si>
  <si>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</si>
  <si>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</si>
  <si>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</si>
  <si>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</si>
  <si>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</si>
  <si>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</si>
  <si>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</si>
  <si>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</si>
  <si>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</si>
  <si>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</si>
  <si>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</si>
  <si>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</si>
  <si>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</si>
  <si>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</si>
  <si>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</si>
  <si>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</si>
  <si>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</si>
  <si>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</si>
  <si>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</si>
  <si>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</si>
  <si>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</si>
  <si>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</si>
  <si>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</si>
  <si>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</si>
  <si>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</si>
  <si>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</si>
  <si>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</si>
  <si>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</si>
  <si>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</si>
  <si>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</si>
  <si>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</si>
  <si>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</si>
  <si>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</si>
  <si>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</si>
  <si>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</si>
  <si>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</si>
  <si>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</si>
  <si>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</si>
  <si>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</si>
  <si>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</si>
  <si>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</si>
  <si>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</si>
  <si>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</si>
  <si>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</si>
  <si>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</si>
  <si>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</si>
  <si>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</si>
  <si>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</si>
  <si>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</si>
  <si>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</si>
  <si>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</si>
  <si>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</si>
  <si>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</si>
  <si>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</si>
  <si>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</si>
  <si>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</si>
  <si>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</si>
  <si>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</si>
  <si>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</si>
  <si>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</si>
  <si>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</si>
  <si>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</si>
  <si>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</si>
  <si>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</si>
  <si>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</si>
  <si>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</si>
  <si>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</si>
  <si>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</si>
  <si>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</si>
  <si>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</si>
  <si>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</si>
  <si>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</si>
  <si>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</si>
  <si>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</si>
  <si>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</si>
  <si>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</si>
  <si>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</si>
  <si>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</si>
  <si>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</si>
  <si>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</si>
  <si>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</si>
  <si>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</si>
  <si>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</si>
  <si>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</si>
  <si>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</si>
  <si>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</si>
  <si>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</si>
  <si>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</si>
  <si>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</si>
  <si>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</si>
  <si>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</si>
  <si>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</si>
  <si>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</si>
  <si>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</si>
  <si>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</si>
  <si>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</si>
  <si>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</si>
  <si>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</si>
  <si>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</si>
  <si>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</si>
  <si>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</si>
  <si>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</si>
  <si>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</si>
  <si>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</si>
  <si>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</si>
  <si>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</si>
  <si>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</si>
  <si>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</si>
  <si>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</si>
  <si>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</si>
  <si>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</si>
  <si>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</si>
  <si>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</si>
  <si>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</si>
  <si>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</si>
  <si>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</si>
  <si>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</si>
  <si>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</si>
  <si>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</si>
  <si>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</si>
  <si>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</si>
  <si>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</si>
  <si>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</si>
  <si>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</si>
  <si>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</si>
  <si>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</si>
  <si>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</si>
  <si>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</si>
  <si>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</si>
  <si>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</si>
  <si>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</si>
  <si>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</si>
  <si>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</si>
  <si>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</si>
  <si>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</si>
  <si>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</si>
  <si>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</si>
  <si>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</si>
  <si>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</si>
  <si>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</si>
  <si>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</si>
  <si>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</si>
  <si>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</si>
  <si>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</si>
  <si>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</si>
  <si>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</si>
  <si>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</si>
  <si>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</si>
  <si>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</si>
  <si>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</si>
  <si>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</si>
  <si>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</si>
  <si>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</si>
  <si>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</si>
  <si>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</si>
  <si>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</si>
  <si>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</si>
  <si>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</si>
  <si>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</si>
  <si>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</si>
  <si>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</si>
  <si>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</si>
  <si>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</si>
  <si>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</si>
  <si>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</si>
  <si>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</si>
  <si>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</si>
  <si>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</si>
  <si>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</si>
  <si>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</si>
  <si>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</si>
  <si>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</si>
  <si>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</si>
  <si>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</si>
  <si>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</si>
  <si>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</si>
  <si>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</si>
  <si>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</si>
  <si>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</si>
  <si>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</si>
  <si>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</si>
  <si>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</si>
  <si>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</si>
  <si>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</si>
  <si>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</si>
  <si>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</si>
  <si>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</si>
  <si>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</si>
  <si>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</si>
  <si>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</si>
  <si>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</si>
  <si>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</si>
  <si>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</si>
  <si>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</si>
  <si>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</si>
  <si>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</si>
  <si>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</si>
  <si>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</si>
  <si>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</si>
  <si>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</si>
  <si>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</si>
  <si>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</si>
  <si>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</si>
  <si>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</si>
  <si>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</si>
  <si>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</si>
  <si>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</si>
  <si>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</si>
  <si>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</si>
  <si>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</si>
  <si>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</si>
  <si>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</si>
  <si>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</si>
  <si>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</si>
  <si>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</si>
  <si>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</si>
  <si>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</si>
  <si>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</si>
  <si>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</si>
  <si>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</si>
  <si>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</si>
  <si>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</si>
  <si>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</si>
  <si>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</si>
  <si>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</si>
  <si>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</si>
  <si>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</si>
  <si>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</si>
  <si>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</si>
  <si>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</si>
  <si>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</si>
  <si>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</si>
  <si>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</si>
  <si>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</si>
  <si>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</si>
  <si>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</si>
  <si>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</si>
  <si>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</si>
  <si>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</si>
  <si>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</si>
  <si>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</si>
  <si>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</si>
  <si>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</si>
  <si>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</si>
  <si>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</si>
  <si>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</si>
  <si>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</si>
  <si>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</si>
  <si>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</si>
  <si>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</si>
  <si>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</si>
  <si>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</si>
  <si>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</si>
  <si>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</si>
  <si>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</si>
  <si>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</si>
  <si>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</si>
  <si>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</si>
  <si>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</si>
  <si>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</si>
  <si>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</si>
  <si>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</si>
  <si>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</si>
  <si>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</si>
  <si>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</si>
  <si>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</si>
  <si>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</si>
  <si>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</si>
  <si>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</si>
  <si>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</si>
  <si>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</si>
  <si>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</si>
  <si>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</si>
  <si>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</si>
  <si>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</si>
  <si>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</si>
  <si>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</si>
  <si>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</si>
  <si>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</si>
  <si>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</si>
  <si>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</si>
  <si>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</si>
  <si>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</si>
  <si>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</si>
  <si>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</si>
  <si>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</si>
  <si>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</si>
  <si>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</si>
  <si>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</si>
  <si>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</si>
  <si>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</si>
  <si>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</si>
  <si>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</si>
  <si>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</si>
  <si>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</si>
  <si>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</si>
  <si>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</si>
  <si>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</si>
  <si>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</si>
  <si>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</si>
  <si>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</si>
  <si>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</si>
  <si>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</si>
  <si>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</si>
  <si>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</si>
  <si>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</si>
  <si>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</si>
  <si>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</si>
  <si>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</si>
  <si>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</si>
  <si>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</si>
  <si>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</si>
  <si>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</si>
  <si>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</si>
  <si>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</si>
  <si>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</si>
  <si>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</si>
  <si>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</si>
  <si>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</si>
  <si>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</si>
  <si>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</si>
  <si>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</si>
  <si>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</si>
  <si>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</si>
  <si>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</si>
  <si>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</si>
  <si>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</si>
  <si>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</si>
  <si>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</si>
  <si>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</si>
  <si>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</si>
  <si>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</si>
  <si>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</si>
  <si>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</si>
  <si>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</si>
  <si>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</si>
  <si>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</si>
  <si>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</si>
  <si>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</si>
  <si>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</si>
  <si>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</si>
  <si>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</si>
  <si>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</si>
  <si>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</si>
  <si>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</si>
  <si>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</si>
  <si>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</si>
  <si>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</si>
  <si>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</si>
  <si>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</si>
  <si>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</si>
  <si>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</si>
  <si>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</si>
  <si>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</si>
  <si>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</si>
  <si>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</si>
  <si>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</si>
  <si>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</si>
  <si>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</si>
  <si>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</si>
  <si>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</si>
  <si>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</si>
  <si>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</si>
  <si>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</si>
  <si>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</si>
  <si>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</si>
  <si>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</si>
  <si>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</si>
  <si>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</si>
  <si>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</si>
  <si>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</si>
  <si>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</si>
  <si>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</si>
  <si>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</si>
  <si>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</si>
  <si>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</si>
  <si>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</si>
  <si>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</si>
  <si>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</si>
  <si>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</si>
  <si>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</si>
  <si>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</si>
  <si>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</si>
  <si>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</si>
  <si>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</si>
  <si>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</si>
  <si>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</si>
  <si>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</si>
  <si>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</si>
  <si>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</si>
  <si>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</si>
  <si>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</si>
  <si>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</si>
  <si>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</si>
  <si>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</si>
  <si>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</si>
  <si>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</si>
  <si>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</si>
  <si>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</si>
  <si>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</si>
  <si>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</si>
  <si>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</si>
  <si>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</si>
  <si>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</si>
  <si>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</si>
  <si>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</si>
  <si>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</si>
  <si>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</si>
  <si>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</si>
  <si>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</si>
  <si>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</si>
  <si>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</si>
  <si>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</si>
  <si>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</si>
  <si>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</si>
  <si>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</si>
  <si>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</si>
  <si>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</si>
  <si>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</si>
  <si>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</si>
  <si>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</si>
  <si>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</si>
  <si>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</si>
  <si>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</si>
  <si>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</si>
  <si>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</si>
  <si>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</si>
  <si>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</si>
  <si>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</si>
  <si>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</si>
  <si>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</si>
  <si>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</si>
  <si>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</si>
  <si>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</si>
  <si>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</si>
  <si>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</si>
  <si>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</si>
  <si>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</si>
  <si>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</si>
  <si>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</si>
  <si>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</si>
  <si>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</si>
  <si>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</si>
  <si>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</si>
  <si>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</si>
  <si>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</si>
  <si>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</si>
  <si>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</si>
  <si>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</si>
  <si>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</si>
  <si>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</si>
  <si>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</si>
  <si>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</si>
  <si>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</si>
  <si>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</si>
  <si>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</si>
  <si>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</si>
  <si>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</si>
  <si>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</si>
  <si>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</si>
  <si>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</si>
  <si>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</si>
  <si>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</si>
  <si>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</si>
  <si>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</si>
  <si>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</si>
  <si>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</si>
  <si>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</si>
  <si>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</si>
  <si>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</si>
  <si>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</si>
  <si>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</si>
  <si>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</si>
  <si>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</si>
  <si>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</si>
  <si>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</si>
  <si>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</si>
  <si>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</si>
  <si>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</si>
  <si>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</si>
  <si>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</si>
  <si>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</si>
  <si>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</si>
  <si>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</si>
  <si>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</si>
  <si>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</si>
  <si>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</si>
  <si>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</si>
  <si>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</si>
  <si>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</si>
  <si>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</si>
  <si>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</si>
  <si>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</si>
  <si>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</si>
  <si>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</si>
  <si>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</si>
  <si>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</si>
  <si>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</si>
  <si>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</si>
  <si>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</si>
  <si>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</si>
  <si>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</si>
  <si>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</si>
  <si>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</si>
  <si>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</si>
  <si>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</si>
  <si>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</si>
  <si>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</si>
  <si>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</si>
  <si>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</si>
  <si>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</si>
  <si>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</si>
  <si>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</si>
  <si>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</si>
  <si>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</si>
  <si>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</si>
  <si>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</si>
  <si>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</si>
  <si>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</si>
  <si>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</si>
  <si>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</si>
  <si>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</si>
  <si>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</si>
  <si>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</si>
  <si>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</si>
  <si>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</si>
  <si>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</si>
  <si>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</si>
  <si>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</si>
  <si>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</si>
  <si>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</si>
  <si>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</si>
  <si>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</si>
  <si>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</si>
  <si>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</si>
  <si>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</si>
  <si>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</si>
  <si>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</si>
  <si>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</si>
  <si>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</si>
  <si>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</si>
  <si>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</si>
  <si>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</si>
  <si>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</si>
  <si>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</si>
  <si>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</si>
  <si>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</si>
  <si>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</si>
  <si>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</si>
  <si>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</si>
  <si>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</si>
  <si>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</si>
  <si>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</si>
  <si>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</si>
  <si>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</si>
  <si>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</si>
  <si>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</si>
  <si>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</si>
  <si>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</si>
  <si>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</si>
  <si>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</si>
  <si>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</si>
  <si>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</si>
  <si>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</si>
  <si>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</si>
  <si>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</si>
  <si>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</si>
  <si>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</si>
  <si>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</si>
  <si>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</si>
  <si>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</si>
  <si>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</si>
  <si>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</si>
  <si>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</si>
  <si>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</si>
  <si>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</si>
  <si>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</si>
  <si>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</si>
  <si>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</si>
  <si>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</si>
  <si>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</si>
  <si>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</si>
  <si>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</si>
  <si>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</si>
  <si>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</si>
  <si>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</si>
  <si>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</si>
  <si>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</si>
  <si>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</si>
  <si>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</si>
  <si>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</si>
  <si>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</si>
  <si>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</si>
  <si>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</si>
  <si>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</si>
  <si>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</si>
  <si>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</si>
  <si>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</si>
  <si>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</si>
  <si>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</si>
  <si>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</si>
  <si>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</si>
  <si>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</si>
  <si>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</si>
  <si>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</si>
  <si>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</si>
  <si>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</si>
  <si>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</si>
  <si>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</si>
  <si>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</si>
  <si>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</si>
  <si>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</si>
  <si>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</si>
  <si>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</si>
  <si>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</si>
  <si>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</si>
  <si>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</si>
  <si>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</si>
  <si>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</si>
  <si>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</si>
  <si>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</si>
  <si>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</si>
  <si>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</si>
  <si>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</si>
  <si>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</si>
  <si>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</si>
  <si>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</si>
  <si>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</si>
  <si>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</si>
  <si>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</si>
  <si>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</si>
  <si>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</si>
  <si>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</si>
  <si>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</si>
  <si>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</si>
  <si>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</si>
  <si>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</si>
  <si>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</si>
  <si>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</si>
  <si>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</si>
  <si>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</si>
  <si>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</si>
  <si>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</si>
  <si>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</si>
  <si>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</si>
  <si>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</si>
  <si>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</si>
  <si>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</si>
  <si>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</si>
  <si>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</si>
  <si>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</si>
  <si>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</si>
  <si>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</si>
  <si>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</si>
  <si>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</si>
  <si>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</si>
  <si>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</si>
  <si>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</si>
  <si>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</si>
  <si>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</si>
  <si>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</si>
  <si>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</si>
  <si>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</si>
  <si>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</si>
  <si>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</si>
  <si>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</si>
  <si>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</si>
  <si>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</si>
  <si>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</si>
  <si>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</si>
  <si>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</si>
  <si>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</si>
  <si>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</si>
  <si>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</si>
  <si>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</si>
  <si>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</si>
  <si>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</si>
  <si>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</si>
  <si>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</si>
  <si>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</si>
  <si>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</si>
  <si>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</si>
  <si>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</si>
  <si>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</si>
  <si>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</si>
  <si>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</si>
  <si>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</si>
  <si>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</si>
  <si>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</si>
  <si>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</si>
  <si>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</si>
  <si>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</si>
  <si>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</si>
  <si>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</si>
  <si>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</si>
  <si>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</si>
  <si>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</si>
  <si>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</si>
  <si>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</si>
  <si>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</si>
  <si>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</si>
  <si>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</si>
  <si>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</si>
  <si>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</si>
  <si>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</si>
  <si>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</si>
  <si>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</si>
  <si>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</si>
  <si>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</si>
  <si>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</si>
  <si>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</si>
  <si>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</si>
  <si>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</si>
  <si>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</si>
  <si>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</si>
  <si>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</si>
  <si>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</si>
  <si>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</si>
  <si>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</si>
  <si>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</si>
  <si>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</si>
  <si>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</si>
  <si>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</si>
  <si>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</si>
  <si>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</si>
  <si>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</si>
  <si>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</si>
  <si>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</si>
  <si>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</si>
  <si>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</si>
  <si>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</si>
  <si>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</si>
  <si>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</si>
  <si>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</si>
  <si>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</si>
  <si>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</si>
  <si>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</si>
  <si>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</si>
  <si>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</si>
  <si>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</si>
  <si>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</si>
  <si>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</si>
  <si>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</si>
  <si>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</si>
  <si>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</si>
  <si>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</si>
  <si>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</si>
  <si>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</si>
  <si>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</si>
  <si>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</si>
  <si>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</si>
  <si>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</si>
  <si>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</si>
  <si>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</si>
  <si>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</si>
  <si>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</si>
  <si>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</si>
  <si>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</si>
  <si>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</si>
  <si>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</si>
  <si>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</si>
  <si>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</si>
  <si>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</si>
  <si>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</si>
  <si>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</si>
  <si>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</si>
  <si>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</si>
  <si>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</si>
  <si>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</si>
  <si>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</si>
  <si>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</si>
  <si>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</si>
  <si>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</si>
  <si>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</si>
  <si>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</si>
  <si>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</si>
  <si>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</si>
  <si>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</si>
  <si>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</si>
  <si>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</si>
  <si>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</si>
  <si>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</si>
  <si>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</si>
  <si>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</si>
  <si>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</si>
  <si>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</si>
  <si>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</si>
  <si>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</si>
  <si>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</si>
  <si>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</si>
  <si>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</si>
  <si>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</si>
  <si>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</si>
  <si>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</si>
  <si>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</si>
  <si>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</si>
  <si>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</si>
  <si>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</si>
  <si>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</si>
  <si>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</si>
  <si>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</si>
  <si>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</si>
  <si>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</si>
  <si>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</si>
  <si>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</si>
  <si>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</si>
  <si>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</si>
  <si>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</si>
  <si>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</si>
  <si>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</si>
  <si>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</si>
  <si>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</si>
  <si>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</si>
  <si>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</si>
  <si>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</si>
  <si>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</si>
  <si>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</si>
  <si>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</si>
  <si>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</si>
  <si>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</si>
  <si>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</si>
  <si>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</si>
  <si>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</si>
  <si>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</si>
  <si>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</si>
  <si>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</si>
  <si>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</si>
  <si>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</si>
  <si>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</si>
  <si>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</si>
  <si>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</si>
  <si>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</si>
  <si>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</si>
  <si>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</si>
  <si>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</si>
  <si>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</si>
  <si>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</si>
  <si>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</si>
  <si>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</si>
  <si>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</si>
  <si>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</si>
  <si>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</si>
  <si>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</si>
  <si>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</si>
  <si>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</si>
  <si>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</si>
  <si>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</si>
  <si>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</si>
  <si>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</si>
  <si>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</si>
  <si>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</si>
  <si>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</si>
  <si>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</si>
  <si>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</si>
  <si>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</si>
  <si>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</si>
  <si>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</si>
  <si>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</si>
  <si>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</si>
  <si>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</si>
  <si>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</si>
  <si>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</si>
  <si>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</si>
  <si>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</si>
  <si>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</si>
  <si>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</si>
  <si>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</si>
  <si>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</si>
  <si>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</si>
  <si>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</si>
  <si>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</si>
  <si>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</si>
  <si>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</si>
  <si>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</si>
  <si>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</si>
  <si>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</si>
  <si>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</si>
  <si>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</si>
  <si>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</si>
  <si>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</si>
  <si>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</si>
  <si>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</si>
  <si>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</si>
  <si>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</si>
  <si>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</si>
  <si>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</si>
  <si>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</si>
  <si>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</si>
  <si>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</si>
  <si>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</si>
  <si>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</si>
  <si>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</si>
  <si>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</si>
  <si>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</si>
  <si>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</si>
  <si>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</si>
  <si>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</si>
  <si>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</si>
  <si>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</si>
  <si>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</si>
  <si>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</si>
  <si>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</si>
  <si>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</si>
  <si>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</si>
  <si>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</si>
  <si>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</si>
  <si>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</si>
  <si>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</si>
  <si>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</si>
  <si>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</si>
  <si>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</si>
  <si>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</si>
  <si>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</si>
  <si>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</si>
  <si>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</si>
  <si>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</si>
  <si>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</si>
  <si>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</si>
  <si>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</si>
  <si>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</si>
  <si>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</si>
  <si>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</si>
  <si>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</si>
  <si>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</si>
  <si>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</si>
  <si>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</si>
  <si>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</si>
  <si>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</si>
  <si>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</si>
  <si>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</si>
  <si>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</si>
  <si>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</si>
  <si>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</si>
  <si>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</si>
  <si>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</si>
  <si>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</si>
  <si>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</si>
  <si>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</si>
  <si>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</si>
  <si>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</si>
  <si>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</si>
  <si>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</si>
  <si>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</si>
  <si>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</si>
  <si>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</si>
  <si>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</si>
  <si>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</si>
  <si>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</si>
  <si>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</si>
  <si>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</si>
  <si>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</si>
  <si>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</si>
  <si>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</si>
  <si>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</si>
  <si>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</si>
  <si>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</si>
  <si>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</si>
  <si>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</si>
  <si>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</si>
  <si>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</si>
  <si>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</si>
  <si>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</si>
  <si>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</si>
  <si>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</si>
  <si>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</si>
  <si>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</si>
  <si>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</si>
  <si>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</si>
  <si>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</si>
  <si>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</si>
  <si>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</si>
  <si>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</si>
  <si>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</si>
  <si>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</si>
  <si>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</si>
  <si>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</si>
  <si>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</si>
  <si>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</si>
  <si>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</si>
  <si>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</si>
  <si>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</si>
  <si>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</si>
  <si>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</si>
  <si>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</si>
  <si>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</si>
  <si>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</si>
  <si>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</si>
  <si>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</si>
  <si>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</si>
  <si>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</si>
  <si>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</si>
  <si>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</si>
  <si>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</si>
  <si>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</si>
  <si>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</si>
  <si>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</si>
  <si>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</si>
  <si>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</si>
  <si>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</si>
  <si>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</si>
  <si>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</si>
  <si>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</si>
  <si>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</si>
  <si>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</si>
  <si>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</si>
  <si>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</si>
  <si>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</si>
  <si>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</si>
  <si>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</si>
  <si>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</si>
  <si>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</si>
  <si>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</si>
  <si>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</si>
  <si>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</si>
  <si>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</si>
  <si>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</si>
  <si>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</si>
  <si>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</si>
  <si>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</si>
  <si>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</si>
  <si>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</si>
  <si>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</si>
  <si>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</si>
  <si>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</si>
  <si>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</si>
  <si>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</si>
  <si>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</si>
  <si>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</si>
  <si>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</si>
  <si>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</si>
  <si>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</si>
  <si>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</si>
  <si>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</si>
  <si>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</si>
  <si>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</si>
  <si>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</si>
  <si>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</si>
  <si>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</si>
  <si>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</si>
  <si>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</si>
  <si>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</si>
  <si>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</si>
  <si>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</si>
  <si>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</si>
  <si>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</si>
  <si>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</si>
  <si>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</si>
  <si>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</si>
  <si>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</si>
  <si>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</si>
  <si>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</si>
  <si>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</si>
  <si>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</si>
  <si>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</si>
  <si>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</si>
  <si>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</si>
  <si>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</si>
  <si>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</si>
  <si>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</si>
  <si>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</si>
  <si>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</si>
  <si>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</si>
  <si>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</si>
  <si>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</si>
  <si>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</si>
  <si>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</si>
  <si>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</si>
  <si>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</si>
  <si>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</si>
  <si>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</si>
  <si>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</si>
  <si>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</si>
  <si>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</si>
  <si>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</si>
  <si>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</si>
  <si>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</si>
  <si>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</si>
  <si>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</si>
  <si>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</si>
  <si>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</si>
  <si>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</si>
  <si>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</si>
  <si>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</si>
  <si>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</si>
  <si>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</si>
  <si>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</si>
  <si>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</si>
  <si>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</si>
  <si>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</si>
  <si>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</si>
  <si>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</si>
  <si>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</si>
  <si>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</si>
  <si>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</si>
  <si>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</si>
  <si>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</si>
  <si>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</si>
  <si>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</si>
  <si>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</si>
  <si>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</si>
  <si>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</si>
  <si>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</si>
  <si>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</si>
  <si>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</si>
  <si>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</si>
  <si>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</si>
  <si>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</si>
  <si>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</si>
  <si>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</si>
  <si>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</si>
  <si>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</si>
  <si>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</si>
  <si>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</si>
  <si>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</si>
  <si>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</si>
  <si>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</si>
  <si>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</si>
  <si>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</si>
  <si>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</si>
  <si>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</si>
  <si>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</si>
  <si>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</si>
  <si>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</si>
  <si>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</si>
  <si>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</si>
  <si>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</si>
  <si>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</si>
  <si>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</si>
  <si>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</si>
  <si>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</si>
  <si>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</si>
  <si>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</si>
  <si>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</si>
  <si>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</si>
  <si>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</si>
  <si>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</si>
  <si>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</si>
  <si>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</si>
  <si>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</si>
  <si>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</si>
  <si>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</si>
  <si>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</si>
  <si>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</si>
  <si>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</si>
  <si>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</si>
  <si>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</si>
  <si>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</si>
  <si>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</si>
  <si>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</si>
  <si>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</si>
  <si>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</si>
  <si>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</si>
  <si>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</si>
  <si>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</si>
  <si>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</si>
  <si>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</si>
  <si>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</si>
  <si>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</si>
  <si>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</si>
  <si>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</si>
  <si>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</si>
  <si>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</si>
  <si>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</si>
  <si>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</si>
  <si>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</si>
  <si>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</si>
  <si>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</si>
  <si>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</si>
  <si>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</si>
  <si>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</si>
  <si>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</si>
  <si>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</si>
  <si>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</si>
  <si>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</si>
  <si>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</si>
  <si>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</si>
  <si>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</si>
  <si>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</si>
  <si>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</si>
  <si>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</si>
  <si>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</si>
  <si>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</si>
  <si>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</si>
  <si>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</si>
  <si>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</si>
  <si>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</si>
  <si>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</si>
  <si>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</si>
  <si>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</si>
  <si>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</si>
  <si>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</si>
  <si>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</si>
  <si>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</si>
  <si>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</si>
  <si>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</si>
  <si>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</si>
  <si>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</si>
  <si>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</si>
  <si>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</si>
  <si>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</si>
  <si>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</si>
  <si>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</si>
  <si>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</si>
  <si>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</si>
  <si>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</si>
  <si>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</si>
  <si>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</si>
  <si>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</si>
  <si>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</si>
  <si>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</si>
  <si>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</si>
  <si>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</si>
  <si>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</si>
  <si>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</si>
  <si>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</si>
  <si>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</si>
  <si>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</si>
  <si>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</si>
  <si>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</si>
  <si>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</si>
  <si>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</si>
  <si>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</si>
  <si>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</si>
  <si>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</si>
  <si>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</si>
  <si>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</si>
  <si>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</si>
  <si>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</si>
  <si>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</si>
  <si>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</si>
  <si>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</si>
  <si>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</si>
  <si>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</si>
  <si>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</si>
  <si>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</si>
  <si>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</si>
  <si>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</si>
  <si>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</si>
  <si>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</si>
  <si>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</si>
  <si>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</si>
  <si>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</si>
  <si>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</si>
  <si>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</si>
  <si>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</si>
  <si>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</si>
  <si>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</si>
  <si>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</si>
  <si>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</si>
  <si>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</si>
  <si>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</si>
  <si>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</si>
  <si>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</si>
  <si>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</si>
  <si>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</si>
  <si>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</si>
  <si>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</si>
  <si>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</si>
  <si>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</si>
  <si>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</si>
  <si>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</si>
  <si>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</si>
  <si>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</si>
  <si>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</si>
  <si>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</si>
  <si>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</si>
  <si>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</si>
  <si>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</si>
  <si>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</si>
  <si>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</si>
  <si>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</si>
  <si>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</si>
  <si>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</si>
  <si>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</si>
  <si>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</si>
  <si>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</si>
  <si>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</si>
  <si>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</si>
  <si>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</si>
  <si>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</si>
  <si>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</si>
  <si>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</si>
  <si>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</si>
  <si>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</si>
  <si>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</si>
  <si>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</si>
  <si>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</si>
  <si>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</si>
  <si>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</si>
  <si>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</si>
  <si>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</si>
  <si>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</si>
  <si>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</si>
  <si>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</si>
  <si>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</si>
  <si>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</si>
  <si>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</si>
  <si>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</si>
  <si>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</si>
  <si>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</si>
  <si>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</si>
  <si>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</si>
  <si>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</si>
  <si>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</si>
  <si>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</si>
  <si>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</si>
  <si>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</si>
  <si>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</si>
  <si>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</si>
  <si>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</si>
  <si>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</si>
  <si>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</si>
  <si>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</si>
  <si>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</si>
  <si>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</si>
  <si>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</si>
  <si>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</si>
  <si>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</si>
  <si>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</si>
  <si>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</si>
  <si>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</si>
  <si>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</si>
  <si>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</si>
  <si>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</si>
  <si>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</si>
  <si>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</si>
  <si>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</si>
  <si>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</si>
  <si>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</si>
  <si>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</si>
  <si>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</si>
  <si>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</si>
  <si>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</si>
  <si>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</si>
  <si>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</si>
  <si>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</si>
  <si>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</si>
  <si>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</si>
  <si>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</si>
  <si>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</si>
  <si>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</si>
  <si>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</si>
  <si>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</si>
  <si>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</si>
  <si>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</si>
  <si>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</si>
  <si>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</si>
  <si>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</si>
  <si>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</si>
  <si>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</si>
  <si>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</si>
  <si>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</si>
  <si>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</si>
  <si>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</si>
  <si>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</si>
  <si>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</si>
  <si>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</si>
  <si>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</si>
  <si>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</si>
  <si>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</si>
  <si>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</si>
  <si>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</si>
  <si>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</si>
  <si>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</si>
  <si>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</si>
  <si>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</si>
  <si>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</si>
  <si>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</si>
  <si>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</si>
  <si>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</si>
  <si>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</si>
  <si>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</si>
  <si>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</si>
  <si>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</si>
  <si>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</si>
  <si>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</si>
  <si>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</si>
  <si>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</si>
  <si>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</si>
  <si>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</si>
  <si>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</si>
  <si>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</si>
  <si>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</si>
  <si>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</si>
  <si>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</si>
  <si>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</si>
  <si>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</si>
  <si>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</si>
  <si>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</si>
  <si>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</si>
  <si>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</si>
  <si>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</si>
  <si>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</si>
  <si>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</si>
  <si>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</si>
  <si>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</si>
  <si>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</si>
  <si>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</si>
  <si>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</si>
  <si>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</si>
  <si>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</si>
  <si>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</si>
  <si>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</si>
  <si>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</si>
  <si>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</si>
  <si>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</si>
  <si>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</si>
  <si>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</si>
  <si>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</si>
  <si>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</si>
  <si>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</si>
  <si>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</si>
  <si>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</si>
  <si>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</si>
  <si>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</si>
  <si>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</si>
  <si>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</si>
  <si>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</si>
  <si>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</si>
  <si>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</si>
  <si>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</si>
  <si>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</si>
  <si>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</si>
  <si>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</si>
  <si>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</si>
  <si>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</si>
  <si>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</si>
  <si>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</si>
  <si>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</si>
  <si>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</si>
  <si>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</si>
  <si>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</si>
  <si>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</si>
  <si>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</si>
  <si>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</si>
  <si>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</si>
  <si>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</si>
  <si>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</si>
  <si>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</si>
  <si>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</si>
  <si>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</si>
  <si>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</si>
  <si>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</si>
  <si>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</si>
  <si>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</si>
  <si>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</si>
  <si>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</si>
  <si>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</si>
  <si>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</si>
  <si>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</si>
  <si>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</si>
  <si>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</si>
  <si>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</si>
  <si>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</si>
  <si>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</si>
  <si>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</si>
  <si>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</si>
  <si>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</si>
  <si>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</si>
  <si>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</si>
  <si>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</si>
  <si>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</si>
  <si>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</si>
  <si>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</si>
  <si>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</si>
  <si>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</si>
  <si>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</si>
  <si>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</si>
  <si>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</si>
  <si>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</si>
  <si>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</si>
  <si>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</si>
  <si>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</si>
  <si>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</si>
  <si>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</si>
  <si>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</si>
  <si>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</si>
  <si>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</si>
  <si>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</si>
  <si>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</si>
  <si>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</si>
  <si>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</si>
  <si>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</si>
  <si>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</si>
  <si>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</si>
  <si>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</si>
  <si>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</si>
  <si>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</si>
  <si>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</si>
  <si>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</si>
  <si>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</si>
  <si>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</si>
  <si>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</si>
  <si>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</si>
  <si>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</si>
  <si>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</si>
  <si>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</si>
  <si>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</si>
  <si>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</si>
  <si>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</si>
  <si>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</si>
  <si>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</si>
  <si>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</si>
  <si>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</si>
  <si>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</si>
  <si>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</si>
  <si>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</si>
  <si>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</si>
  <si>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</si>
  <si>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</si>
  <si>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</si>
  <si>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</si>
  <si>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</si>
  <si>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</si>
  <si>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</si>
  <si>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</si>
  <si>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</si>
  <si>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</si>
  <si>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</si>
  <si>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</si>
  <si>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</si>
  <si>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</si>
  <si>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</si>
  <si>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</si>
  <si>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</si>
  <si>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</si>
  <si>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</si>
  <si>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</si>
  <si>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</si>
  <si>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</si>
  <si>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</si>
  <si>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</si>
  <si>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</si>
  <si>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</si>
  <si>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</si>
  <si>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</si>
  <si>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</si>
  <si>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</si>
  <si>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</si>
  <si>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</si>
  <si>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</si>
  <si>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</si>
  <si>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</si>
  <si>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</si>
  <si>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</si>
  <si>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</si>
  <si>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</si>
  <si>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</si>
  <si>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</si>
  <si>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</si>
  <si>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</si>
  <si>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</si>
  <si>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</si>
  <si>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</si>
  <si>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</si>
  <si>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</si>
  <si>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</si>
  <si>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</si>
  <si>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</si>
  <si>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</si>
  <si>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</si>
  <si>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</si>
  <si>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</si>
  <si>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</si>
  <si>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</si>
  <si>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</si>
  <si>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</si>
  <si>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</si>
  <si>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</si>
  <si>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</si>
  <si>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</si>
  <si>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</si>
  <si>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</si>
  <si>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</si>
  <si>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</si>
  <si>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</si>
  <si>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</si>
  <si>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</si>
  <si>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</si>
  <si>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</si>
  <si>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</si>
  <si>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</si>
  <si>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</si>
  <si>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</si>
  <si>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</si>
  <si>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</si>
  <si>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</si>
  <si>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</si>
  <si>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</si>
  <si>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</si>
  <si>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</si>
  <si>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</si>
  <si>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</si>
  <si>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</si>
  <si>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</si>
  <si>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</si>
  <si>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</si>
  <si>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</si>
  <si>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</si>
  <si>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</si>
  <si>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</si>
  <si>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</si>
  <si>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</si>
  <si>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</si>
  <si>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</si>
  <si>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</si>
  <si>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</si>
  <si>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</si>
  <si>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</si>
  <si>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</si>
  <si>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</si>
  <si>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</si>
  <si>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</si>
  <si>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</si>
  <si>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</si>
  <si>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</si>
  <si>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</si>
  <si>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</si>
  <si>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</si>
  <si>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</si>
  <si>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</si>
  <si>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</si>
  <si>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</si>
  <si>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</si>
  <si>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</si>
  <si>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</si>
  <si>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</si>
  <si>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</si>
  <si>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</si>
  <si>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</si>
  <si>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</si>
  <si>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</si>
  <si>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</si>
  <si>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</si>
  <si>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</si>
  <si>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</si>
  <si>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</si>
  <si>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</si>
  <si>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</si>
  <si>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</si>
  <si>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</si>
  <si>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</si>
  <si>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</si>
  <si>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</si>
  <si>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</si>
  <si>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</si>
  <si>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</si>
  <si>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</si>
  <si>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</si>
  <si>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</si>
  <si>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</si>
  <si>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</si>
  <si>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</si>
  <si>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</si>
  <si>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</si>
  <si>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</si>
  <si>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</si>
  <si>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</si>
  <si>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</si>
  <si>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</si>
  <si>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</si>
  <si>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</si>
  <si>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</si>
  <si>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</si>
  <si>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</si>
  <si>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</si>
  <si>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</si>
  <si>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</si>
  <si>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</si>
  <si>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</si>
  <si>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</si>
  <si>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</si>
  <si>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</si>
  <si>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</si>
  <si>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</si>
  <si>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</si>
  <si>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</si>
  <si>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</si>
  <si>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</si>
  <si>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</si>
  <si>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</si>
  <si>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</si>
  <si>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</si>
  <si>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</si>
  <si>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</si>
  <si>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</si>
  <si>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</si>
  <si>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</si>
  <si>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</si>
  <si>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</si>
  <si>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</si>
  <si>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</si>
  <si>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</si>
  <si>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</si>
  <si>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</si>
  <si>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</si>
  <si>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</si>
  <si>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</si>
  <si>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</si>
  <si>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</si>
  <si>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</si>
  <si>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</si>
  <si>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</si>
  <si>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</si>
  <si>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</si>
  <si>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</si>
  <si>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</si>
  <si>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</si>
  <si>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</si>
  <si>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</si>
  <si>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</si>
  <si>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</si>
  <si>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</si>
  <si>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</si>
  <si>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</si>
  <si>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</si>
  <si>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</si>
  <si>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</si>
  <si>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</si>
  <si>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</si>
  <si>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</si>
  <si>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</si>
  <si>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</si>
  <si>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</si>
  <si>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</si>
  <si>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</si>
  <si>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</si>
  <si>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</si>
  <si>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</si>
  <si>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</si>
  <si>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</si>
  <si>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</si>
  <si>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</si>
  <si>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</si>
  <si>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</si>
  <si>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</si>
  <si>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</si>
  <si>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</si>
  <si>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</si>
  <si>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</si>
  <si>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</si>
  <si>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</si>
  <si>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</si>
  <si>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</si>
  <si>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</si>
  <si>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</si>
  <si>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</si>
  <si>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</si>
  <si>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</si>
  <si>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</si>
  <si>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</si>
  <si>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</si>
  <si>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</si>
  <si>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</si>
  <si>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</si>
  <si>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</si>
  <si>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</si>
  <si>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</si>
  <si>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</si>
  <si>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</si>
  <si>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</si>
  <si>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</si>
  <si>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</si>
  <si>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</si>
  <si>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</si>
  <si>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</si>
  <si>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</si>
  <si>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</si>
  <si>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</si>
  <si>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</si>
  <si>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</si>
  <si>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</si>
  <si>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</si>
  <si>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</si>
  <si>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</si>
  <si>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</si>
  <si>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</si>
  <si>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</si>
  <si>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</si>
  <si>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</si>
  <si>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</si>
  <si>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</si>
  <si>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</si>
  <si>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</si>
  <si>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</si>
  <si>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</si>
  <si>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</si>
  <si>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</si>
  <si>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</si>
  <si>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</si>
  <si>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</si>
  <si>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</si>
  <si>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</si>
  <si>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</si>
  <si>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</si>
  <si>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</si>
  <si>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</si>
  <si>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</si>
  <si>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</si>
  <si>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</si>
  <si>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</si>
  <si>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</si>
  <si>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</si>
  <si>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</si>
  <si>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</si>
  <si>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</si>
  <si>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</si>
  <si>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</si>
  <si>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</si>
  <si>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</si>
  <si>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</si>
  <si>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</si>
  <si>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</si>
  <si>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</si>
  <si>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</si>
  <si>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</si>
  <si>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</si>
  <si>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</si>
  <si>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</si>
  <si>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</si>
  <si>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</si>
  <si>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</si>
  <si>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</si>
  <si>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</si>
  <si>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</si>
  <si>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</si>
  <si>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</si>
  <si>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</si>
  <si>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</si>
  <si>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</si>
  <si>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</si>
  <si>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</si>
  <si>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</si>
  <si>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</si>
  <si>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</si>
  <si>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</si>
  <si>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</si>
  <si>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</si>
  <si>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</si>
  <si>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</si>
  <si>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</si>
  <si>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</si>
  <si>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</si>
  <si>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</si>
  <si>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</si>
  <si>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</si>
  <si>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</si>
  <si>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</si>
  <si>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</si>
  <si>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</si>
  <si>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</si>
  <si>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</si>
  <si>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</si>
  <si>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</si>
  <si>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</si>
  <si>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</si>
  <si>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</si>
  <si>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</si>
  <si>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</si>
  <si>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</si>
  <si>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</si>
  <si>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</si>
  <si>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</si>
  <si>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</si>
  <si>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</si>
  <si>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</si>
  <si>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</si>
  <si>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</si>
  <si>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</si>
  <si>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</si>
  <si>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</si>
  <si>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</si>
  <si>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</si>
  <si>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</si>
  <si>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</si>
  <si>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</si>
  <si>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</si>
  <si>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</si>
  <si>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</si>
  <si>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</si>
  <si>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</si>
  <si>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</si>
  <si>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</si>
  <si>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</si>
  <si>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</si>
  <si>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</si>
  <si>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</si>
  <si>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</si>
  <si>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</si>
  <si>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</si>
  <si>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</si>
  <si>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</si>
  <si>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</si>
  <si>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</si>
  <si>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</si>
  <si>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</si>
  <si>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</si>
  <si>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</si>
  <si>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</si>
  <si>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</si>
  <si>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</si>
  <si>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</si>
  <si>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</si>
  <si>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</si>
  <si>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</si>
  <si>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</si>
  <si>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</si>
  <si>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</si>
  <si>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</si>
  <si>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</si>
  <si>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</si>
  <si>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</si>
  <si>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</si>
  <si>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</si>
  <si>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</si>
  <si>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</si>
  <si>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</si>
  <si>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</si>
  <si>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</si>
  <si>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</si>
  <si>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</si>
  <si>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</si>
  <si>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</si>
  <si>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</si>
  <si>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</si>
  <si>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</si>
  <si>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</si>
  <si>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</si>
  <si>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</si>
  <si>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</si>
  <si>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</si>
  <si>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</si>
  <si>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</si>
  <si>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</si>
  <si>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</si>
  <si>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</si>
  <si>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</si>
  <si>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</si>
  <si>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</si>
  <si>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</si>
  <si>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</si>
  <si>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</si>
  <si>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</si>
  <si>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</si>
  <si>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</si>
  <si>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</si>
  <si>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</si>
  <si>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</si>
  <si>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</si>
  <si>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</si>
  <si>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</si>
  <si>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</si>
  <si>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</si>
  <si>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</si>
  <si>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</si>
  <si>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</si>
  <si>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</si>
  <si>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</si>
  <si>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</si>
  <si>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</si>
  <si>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</si>
  <si>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</si>
  <si>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</si>
  <si>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</si>
  <si>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</si>
  <si>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</si>
  <si>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</si>
  <si>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</si>
  <si>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</si>
  <si>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</si>
  <si>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</si>
  <si>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</si>
  <si>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</si>
  <si>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</si>
  <si>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</si>
  <si>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</si>
  <si>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</si>
  <si>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</si>
  <si>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</si>
  <si>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</si>
  <si>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</si>
  <si>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</si>
  <si>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</si>
  <si>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</si>
  <si>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</si>
  <si>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</si>
  <si>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</si>
  <si>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</si>
  <si>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</si>
  <si>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</si>
  <si>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</si>
  <si>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</si>
  <si>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</si>
  <si>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</si>
  <si>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</si>
  <si>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</si>
  <si>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</si>
  <si>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</si>
  <si>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</si>
  <si>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</si>
  <si>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</si>
  <si>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</si>
  <si>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</si>
  <si>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</si>
  <si>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</si>
  <si>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</si>
  <si>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</si>
  <si>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</si>
  <si>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</si>
  <si>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</si>
  <si>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</si>
  <si>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</si>
  <si>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</si>
  <si>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</si>
  <si>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</si>
  <si>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</si>
  <si>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</si>
  <si>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</si>
  <si>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</si>
  <si>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</si>
  <si>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</si>
  <si>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</si>
  <si>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</si>
  <si>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</si>
  <si>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</si>
  <si>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</si>
  <si>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</si>
  <si>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</si>
  <si>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</si>
  <si>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</si>
  <si>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</si>
  <si>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</si>
  <si>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</si>
  <si>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</si>
  <si>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</si>
  <si>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</si>
  <si>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</si>
  <si>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</si>
  <si>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</si>
  <si>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</si>
  <si>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</si>
  <si>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</si>
  <si>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</si>
  <si>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</si>
  <si>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</si>
  <si>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</si>
  <si>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</si>
  <si>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</si>
  <si>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</si>
  <si>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</si>
  <si>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</si>
  <si>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</si>
  <si>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</si>
  <si>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</si>
  <si>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</si>
  <si>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</si>
  <si>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</si>
  <si>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</si>
  <si>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</si>
  <si>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</si>
  <si>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</si>
  <si>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</si>
  <si>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</si>
  <si>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</si>
  <si>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</si>
  <si>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</si>
  <si>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</si>
  <si>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</si>
  <si>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</si>
  <si>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</si>
  <si>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</si>
  <si>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</si>
  <si>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</si>
  <si>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</si>
  <si>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</si>
  <si>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</si>
  <si>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</si>
  <si>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</si>
  <si>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</si>
  <si>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</si>
  <si>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</si>
  <si>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</si>
  <si>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</si>
  <si>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</si>
  <si>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</si>
  <si>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</si>
  <si>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</si>
  <si>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</si>
  <si>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</si>
  <si>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</si>
  <si>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</si>
  <si>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</si>
  <si>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</si>
  <si>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</si>
  <si>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</si>
  <si>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</si>
  <si>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</si>
  <si>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</si>
  <si>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</si>
  <si>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</si>
  <si>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</si>
  <si>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</si>
  <si>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</si>
  <si>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</si>
  <si>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</si>
  <si>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</si>
  <si>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</si>
  <si>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</si>
  <si>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</si>
  <si>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</si>
  <si>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</si>
  <si>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</si>
  <si>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</si>
  <si>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</si>
  <si>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</si>
  <si>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</si>
  <si>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</si>
  <si>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</si>
  <si>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</si>
  <si>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</si>
  <si>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</si>
  <si>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</si>
  <si>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</si>
  <si>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</si>
  <si>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</si>
  <si>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</si>
  <si>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</si>
  <si>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</si>
  <si>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</si>
  <si>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</si>
  <si>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</si>
  <si>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</si>
  <si>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</si>
  <si>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</si>
  <si>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</si>
  <si>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</si>
  <si>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</si>
  <si>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</si>
  <si>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</si>
  <si>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</si>
  <si>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</si>
  <si>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</si>
  <si>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</si>
  <si>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</si>
  <si>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</si>
  <si>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</si>
  <si>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</si>
  <si>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</si>
  <si>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</si>
  <si>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</si>
  <si>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</si>
  <si>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</si>
  <si>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</si>
  <si>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</si>
  <si>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</si>
  <si>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</si>
  <si>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</si>
  <si>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</si>
  <si>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</si>
  <si>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</si>
  <si>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</si>
  <si>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</si>
  <si>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</si>
  <si>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</si>
  <si>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</si>
  <si>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</si>
  <si>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</si>
  <si>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</si>
  <si>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</si>
  <si>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</si>
  <si>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</si>
  <si>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</si>
  <si>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</si>
  <si>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</si>
  <si>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</si>
  <si>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</si>
  <si>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</si>
  <si>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</si>
  <si>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</si>
  <si>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</si>
  <si>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</si>
  <si>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</si>
  <si>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</si>
  <si>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</si>
  <si>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</si>
  <si>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</si>
  <si>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</si>
  <si>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</si>
  <si>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</si>
  <si>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</si>
  <si>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</si>
  <si>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</si>
  <si>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</si>
  <si>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</si>
  <si>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</si>
  <si>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</si>
  <si>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</si>
  <si>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</si>
  <si>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</si>
  <si>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</si>
  <si>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</si>
  <si>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</si>
  <si>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</si>
  <si>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</si>
  <si>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</si>
  <si>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</si>
  <si>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</si>
  <si>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</si>
  <si>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</si>
  <si>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</si>
  <si>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</si>
  <si>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</si>
  <si>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</si>
  <si>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</si>
  <si>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</si>
  <si>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</si>
  <si>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</si>
  <si>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</si>
  <si>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</si>
  <si>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</si>
  <si>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</si>
  <si>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</si>
  <si>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</si>
  <si>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</si>
  <si>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</si>
  <si>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</si>
  <si>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</si>
  <si>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</si>
  <si>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</si>
  <si>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</si>
  <si>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</si>
  <si>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</si>
  <si>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</si>
  <si>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</si>
  <si>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</si>
  <si>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</si>
  <si>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</si>
  <si>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</si>
  <si>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</si>
  <si>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</si>
  <si>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</si>
  <si>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</si>
  <si>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</si>
  <si>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</si>
  <si>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</si>
  <si>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</si>
  <si>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</si>
  <si>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</si>
  <si>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</si>
  <si>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</si>
  <si>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</si>
  <si>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</si>
  <si>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</si>
  <si>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</si>
  <si>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</si>
  <si>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</si>
  <si>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</si>
  <si>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</si>
  <si>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</si>
  <si>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</si>
  <si>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</si>
  <si>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</si>
  <si>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</si>
  <si>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</si>
  <si>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</si>
  <si>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</si>
  <si>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</si>
  <si>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</si>
  <si>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</si>
  <si>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</si>
  <si>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</si>
  <si>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</si>
  <si>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</si>
  <si>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</si>
  <si>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</si>
  <si>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</si>
  <si>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</si>
  <si>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</si>
  <si>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</si>
  <si>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</si>
  <si>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</si>
  <si>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</si>
  <si>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</si>
  <si>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</si>
  <si>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</si>
  <si>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</si>
  <si>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</si>
  <si>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</si>
  <si>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</si>
  <si>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</si>
  <si>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</si>
  <si>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</si>
  <si>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</si>
  <si>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</si>
  <si>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</si>
  <si>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</si>
  <si>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</si>
  <si>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</si>
  <si>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</si>
  <si>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</si>
  <si>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</si>
  <si>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</si>
  <si>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</si>
  <si>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</si>
  <si>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</si>
  <si>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</si>
  <si>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</si>
  <si>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</si>
  <si>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</si>
  <si>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</si>
  <si>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</si>
  <si>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</si>
  <si>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</si>
  <si>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</si>
  <si>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</si>
  <si>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</si>
  <si>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</si>
  <si>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</si>
  <si>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</si>
  <si>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</si>
  <si>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</si>
  <si>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</si>
  <si>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</si>
  <si>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</si>
  <si>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</si>
  <si>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</si>
  <si>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</si>
  <si>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</si>
  <si>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</si>
  <si>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</si>
  <si>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</si>
  <si>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</si>
  <si>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</si>
  <si>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</si>
  <si>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</si>
  <si>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</si>
  <si>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</si>
  <si>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</si>
  <si>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</si>
  <si>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</si>
  <si>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</si>
  <si>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</si>
  <si>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</si>
  <si>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</si>
  <si>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</si>
  <si>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</si>
  <si>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</si>
  <si>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</si>
  <si>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</si>
  <si>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</si>
  <si>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</si>
  <si>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</si>
  <si>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</si>
  <si>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</si>
  <si>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</si>
  <si>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</si>
  <si>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</si>
  <si>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</si>
  <si>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</si>
  <si>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</si>
  <si>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</si>
  <si>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</si>
  <si>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</si>
  <si>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</si>
  <si>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</si>
  <si>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</si>
  <si>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</si>
  <si>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</si>
  <si>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</si>
  <si>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</si>
  <si>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</si>
  <si>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</si>
  <si>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</si>
  <si>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</si>
  <si>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</si>
  <si>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</si>
  <si>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</si>
  <si>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</si>
  <si>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</si>
  <si>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</si>
  <si>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</si>
  <si>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</si>
  <si>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</si>
  <si>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</si>
  <si>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</si>
  <si>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</si>
  <si>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</si>
  <si>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</si>
  <si>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</si>
  <si>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</si>
  <si>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</si>
  <si>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</si>
  <si>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</si>
  <si>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</si>
  <si>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</si>
  <si>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</si>
  <si>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</si>
  <si>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</si>
  <si>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</si>
  <si>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</si>
  <si>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</si>
  <si>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</si>
  <si>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</si>
  <si>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</si>
  <si>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</si>
  <si>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</si>
  <si>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</si>
  <si>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</si>
  <si>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</si>
  <si>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</si>
  <si>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</si>
  <si>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</si>
  <si>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</si>
  <si>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</si>
  <si>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</si>
  <si>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</si>
  <si>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</si>
  <si>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</si>
  <si>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</si>
  <si>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</si>
  <si>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</si>
  <si>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</si>
  <si>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</si>
  <si>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</si>
  <si>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</si>
  <si>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</si>
  <si>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</si>
  <si>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</si>
  <si>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</si>
  <si>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</si>
  <si>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</si>
  <si>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</si>
  <si>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</si>
  <si>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</si>
  <si>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</si>
  <si>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</si>
  <si>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</si>
  <si>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</si>
  <si>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</si>
  <si>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</si>
  <si>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</si>
  <si>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</si>
  <si>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</si>
  <si>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</si>
  <si>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</si>
  <si>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</si>
  <si>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</si>
  <si>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</si>
  <si>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</si>
  <si>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</si>
  <si>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</si>
  <si>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</si>
  <si>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</si>
  <si>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</si>
  <si>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</si>
  <si>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</si>
  <si>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</si>
  <si>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</si>
  <si>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</si>
  <si>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</si>
  <si>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</si>
  <si>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</si>
  <si>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</si>
  <si>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</si>
  <si>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</si>
  <si>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</si>
  <si>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</si>
  <si>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</si>
  <si>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</si>
  <si>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</si>
  <si>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</si>
  <si>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</si>
  <si>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</si>
  <si>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</si>
  <si>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</si>
  <si>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</si>
  <si>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</si>
  <si>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</si>
  <si>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</si>
  <si>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</si>
  <si>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</si>
  <si>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</si>
  <si>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</si>
  <si>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</si>
  <si>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</si>
  <si>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</si>
  <si>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</si>
  <si>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</si>
  <si>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</si>
  <si>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</si>
  <si>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</si>
  <si>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</si>
  <si>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</si>
  <si>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</si>
  <si>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</si>
  <si>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</si>
  <si>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</si>
  <si>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</si>
  <si>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</si>
  <si>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</si>
  <si>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</si>
  <si>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</si>
  <si>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</si>
  <si>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</si>
  <si>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</si>
  <si>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</si>
  <si>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</si>
  <si>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</si>
  <si>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</si>
  <si>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</si>
  <si>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</si>
  <si>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</si>
  <si>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</si>
  <si>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</si>
  <si>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</si>
  <si>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</si>
  <si>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</si>
  <si>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</si>
  <si>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</si>
  <si>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</si>
  <si>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</si>
  <si>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</si>
  <si>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</si>
  <si>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</si>
  <si>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</si>
  <si>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</si>
  <si>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</si>
  <si>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</si>
  <si>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</si>
  <si>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</si>
  <si>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</si>
  <si>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</si>
  <si>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</si>
  <si>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</si>
  <si>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</si>
  <si>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</si>
  <si>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</si>
  <si>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</si>
  <si>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</si>
  <si>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</si>
  <si>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</si>
  <si>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</si>
  <si>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</si>
  <si>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</si>
  <si>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</si>
  <si>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</si>
  <si>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</si>
  <si>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</si>
  <si>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</si>
  <si>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</si>
  <si>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</si>
  <si>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</si>
  <si>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</si>
  <si>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</si>
  <si>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</si>
  <si>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</si>
  <si>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</si>
  <si>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</si>
  <si>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</si>
  <si>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</si>
  <si>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</si>
  <si>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</si>
  <si>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</si>
  <si>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</si>
  <si>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</si>
  <si>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</si>
  <si>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</si>
  <si>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</si>
  <si>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</si>
  <si>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</si>
  <si>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</si>
  <si>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</si>
  <si>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</si>
  <si>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</si>
  <si>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</si>
  <si>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</si>
  <si>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</si>
  <si>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</si>
  <si>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</si>
  <si>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</si>
  <si>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</si>
  <si>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</si>
  <si>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</si>
  <si>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</si>
  <si>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</si>
  <si>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</si>
  <si>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</si>
  <si>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</si>
  <si>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</si>
  <si>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</si>
  <si>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</si>
  <si>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</si>
  <si>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</si>
  <si>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</si>
  <si>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</si>
  <si>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</si>
  <si>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</si>
  <si>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</si>
  <si>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</si>
  <si>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</si>
  <si>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</si>
  <si>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</si>
  <si>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</si>
  <si>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</si>
  <si>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</si>
  <si>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</si>
  <si>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</si>
  <si>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</si>
  <si>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</si>
  <si>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</si>
  <si>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</si>
  <si>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</si>
  <si>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</si>
  <si>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</si>
  <si>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</si>
  <si>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</si>
  <si>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</si>
  <si>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</si>
  <si>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</si>
  <si>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</si>
  <si>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</si>
  <si>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</si>
  <si>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</si>
  <si>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</si>
  <si>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</si>
  <si>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</si>
  <si>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</si>
  <si>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</si>
  <si>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</si>
  <si>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</si>
  <si>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</si>
  <si>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</si>
  <si>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</si>
  <si>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</si>
  <si>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</si>
  <si>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</si>
  <si>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</si>
  <si>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</si>
  <si>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</si>
  <si>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</si>
  <si>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</si>
  <si>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</si>
  <si>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</si>
  <si>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</si>
  <si>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</si>
  <si>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</si>
  <si>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</si>
  <si>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</si>
  <si>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</si>
  <si>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</si>
  <si>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</si>
  <si>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</si>
  <si>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</si>
  <si>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</si>
  <si>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</si>
  <si>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</si>
  <si>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</si>
  <si>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</si>
  <si>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</si>
  <si>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</si>
  <si>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</si>
  <si>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</si>
  <si>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</si>
  <si>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</si>
  <si>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</si>
  <si>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</si>
  <si>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</si>
  <si>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</si>
  <si>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</si>
  <si>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</si>
  <si>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</si>
  <si>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</si>
  <si>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</si>
  <si>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</si>
  <si>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</si>
  <si>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</si>
  <si>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</si>
  <si>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</si>
  <si>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</si>
  <si>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</si>
  <si>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</si>
  <si>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</si>
  <si>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</si>
  <si>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</si>
  <si>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</si>
  <si>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</si>
  <si>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</si>
  <si>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</si>
  <si>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</si>
  <si>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</si>
  <si>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</si>
  <si>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</si>
  <si>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</si>
  <si>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</si>
  <si>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</si>
  <si>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</si>
  <si>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</si>
  <si>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</si>
  <si>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</si>
  <si>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</si>
  <si>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</si>
  <si>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</si>
  <si>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</si>
  <si>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</si>
  <si>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</si>
  <si>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</si>
  <si>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</si>
  <si>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</si>
  <si>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</si>
  <si>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</si>
  <si>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</si>
  <si>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</si>
  <si>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</si>
  <si>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</si>
  <si>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</si>
  <si>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</si>
  <si>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</si>
  <si>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</si>
  <si>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</si>
  <si>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</si>
  <si>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</si>
  <si>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</si>
  <si>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</si>
  <si>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</si>
  <si>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</si>
  <si>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</si>
  <si>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</si>
  <si>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</si>
  <si>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</si>
  <si>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</si>
  <si>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</si>
  <si>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</si>
  <si>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</si>
  <si>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</si>
  <si>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</si>
  <si>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</si>
  <si>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</si>
  <si>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</si>
  <si>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</si>
  <si>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</si>
  <si>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</si>
  <si>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</si>
  <si>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</si>
  <si>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</si>
  <si>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</si>
  <si>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</si>
  <si>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</si>
  <si>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</si>
  <si>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</si>
  <si>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</si>
  <si>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</si>
  <si>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</si>
  <si>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</si>
  <si>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</si>
  <si>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</si>
  <si>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</si>
  <si>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</si>
  <si>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</si>
  <si>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</si>
  <si>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</si>
  <si>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</si>
  <si>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</si>
  <si>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</si>
  <si>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</si>
  <si>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</si>
  <si>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</si>
  <si>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</si>
  <si>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</si>
  <si>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</si>
  <si>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</si>
  <si>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</si>
  <si>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</si>
  <si>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</si>
  <si>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</si>
  <si>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</si>
  <si>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</si>
  <si>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</si>
  <si>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</si>
  <si>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</si>
  <si>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</si>
  <si>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</si>
  <si>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</si>
  <si>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</si>
  <si>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</si>
  <si>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</si>
  <si>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</si>
  <si>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</si>
  <si>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</si>
  <si>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</si>
  <si>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</si>
  <si>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</si>
  <si>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</si>
  <si>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</si>
  <si>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</si>
  <si>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</si>
  <si>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</si>
  <si>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</si>
  <si>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</si>
  <si>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</si>
  <si>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</si>
  <si>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</si>
  <si>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</si>
  <si>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</si>
  <si>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</si>
  <si>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</si>
  <si>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</si>
  <si>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</si>
  <si>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</si>
  <si>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</si>
  <si>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</si>
  <si>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</si>
  <si>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</si>
  <si>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</si>
  <si>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</si>
  <si>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</si>
  <si>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</si>
  <si>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</si>
  <si>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</si>
  <si>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</si>
  <si>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</si>
  <si>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</si>
  <si>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</si>
  <si>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</si>
  <si>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</si>
  <si>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</si>
  <si>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</si>
  <si>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</si>
  <si>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</si>
  <si>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</si>
  <si>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</si>
  <si>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</si>
  <si>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</si>
  <si>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</si>
  <si>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</si>
  <si>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</si>
  <si>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</si>
  <si>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</si>
  <si>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</si>
  <si>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</si>
  <si>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</si>
  <si>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</si>
  <si>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</si>
  <si>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</si>
  <si>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</si>
  <si>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</si>
  <si>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</si>
  <si>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</si>
  <si>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</si>
  <si>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</si>
  <si>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</si>
  <si>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</si>
  <si>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</si>
  <si>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</si>
  <si>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</si>
  <si>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</si>
  <si>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</si>
  <si>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</si>
  <si>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</si>
  <si>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</si>
  <si>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</si>
  <si>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</si>
  <si>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</si>
  <si>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</si>
  <si>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</si>
  <si>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</si>
  <si>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</si>
  <si>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</si>
  <si>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</si>
  <si>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</si>
  <si>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</si>
  <si>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</si>
  <si>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</si>
  <si>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</si>
  <si>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</si>
  <si>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</si>
  <si>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</si>
  <si>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</si>
  <si>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</si>
  <si>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</si>
  <si>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</si>
  <si>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</si>
  <si>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</si>
  <si>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</si>
  <si>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</si>
  <si>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</si>
  <si>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</si>
  <si>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</si>
  <si>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</si>
  <si>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</si>
  <si>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</si>
  <si>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</si>
  <si>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</si>
  <si>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</si>
  <si>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</si>
  <si>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</si>
  <si>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</si>
  <si>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</si>
  <si>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</si>
  <si>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</si>
  <si>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</si>
  <si>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</si>
  <si>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</si>
  <si>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</si>
  <si>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</si>
  <si>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</si>
  <si>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</si>
  <si>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</si>
  <si>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</si>
  <si>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</si>
  <si>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</si>
  <si>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</si>
  <si>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</si>
  <si>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</si>
  <si>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</si>
  <si>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</si>
  <si>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</si>
  <si>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</si>
  <si>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</si>
  <si>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</si>
  <si>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</si>
  <si>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</si>
  <si>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</si>
  <si>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</si>
  <si>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</si>
  <si>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</si>
  <si>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</si>
  <si>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</si>
  <si>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</si>
  <si>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</si>
  <si>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</si>
  <si>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</si>
  <si>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</si>
  <si>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</si>
  <si>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</si>
  <si>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</si>
  <si>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</si>
  <si>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</si>
  <si>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</si>
  <si>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</si>
  <si>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</si>
  <si>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</si>
  <si>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</si>
  <si>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</si>
  <si>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</si>
  <si>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</si>
  <si>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</si>
  <si>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</si>
  <si>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</si>
  <si>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</si>
  <si>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</si>
  <si>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</si>
  <si>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</si>
  <si>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</si>
  <si>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</si>
  <si>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</si>
  <si>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</si>
  <si>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</si>
  <si>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</si>
  <si>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</si>
  <si>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</si>
  <si>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</si>
  <si>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</si>
  <si>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</si>
  <si>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</si>
  <si>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</si>
  <si>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</si>
  <si>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</si>
  <si>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</si>
  <si>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</si>
  <si>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</si>
  <si>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</si>
  <si>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</si>
  <si>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</si>
  <si>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</si>
  <si>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</si>
  <si>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</si>
  <si>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</si>
  <si>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</si>
  <si>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</si>
  <si>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</si>
  <si>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</si>
  <si>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</si>
  <si>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</si>
  <si>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</si>
  <si>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</si>
  <si>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</si>
  <si>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</si>
  <si>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</si>
  <si>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</si>
  <si>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</si>
  <si>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</si>
  <si>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</si>
  <si>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</si>
  <si>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</si>
  <si>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</si>
  <si>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</si>
  <si>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</si>
  <si>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</si>
  <si>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</si>
  <si>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</si>
  <si>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</si>
  <si>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</si>
  <si>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</si>
  <si>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</si>
  <si>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</si>
  <si>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</si>
  <si>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</si>
  <si>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</si>
  <si>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</si>
  <si>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</si>
  <si>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</si>
  <si>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</si>
  <si>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</si>
  <si>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</si>
  <si>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</si>
  <si>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</si>
  <si>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</si>
  <si>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</si>
  <si>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</si>
  <si>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</si>
  <si>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</si>
  <si>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</si>
  <si>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</si>
  <si>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</si>
  <si>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</si>
  <si>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</si>
  <si>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</si>
  <si>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</si>
  <si>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</si>
  <si>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</si>
  <si>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</si>
  <si>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</si>
  <si>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</si>
  <si>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</si>
  <si>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</si>
  <si>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</si>
  <si>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</si>
  <si>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</si>
  <si>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</si>
  <si>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</si>
  <si>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</si>
  <si>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</si>
  <si>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</si>
  <si>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</si>
  <si>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</si>
  <si>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</si>
  <si>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</si>
  <si>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</si>
  <si>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</si>
  <si>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</si>
  <si>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</si>
  <si>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</si>
  <si>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</si>
  <si>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</si>
  <si>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</si>
  <si>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</si>
  <si>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</si>
  <si>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</si>
  <si>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</si>
  <si>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</si>
  <si>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</si>
  <si>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</si>
  <si>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</si>
  <si>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</si>
  <si>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</si>
  <si>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</si>
  <si>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</si>
  <si>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</si>
  <si>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</si>
  <si>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</si>
  <si>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</si>
  <si>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</si>
  <si>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</si>
  <si>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</si>
  <si>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</si>
  <si>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</si>
  <si>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</si>
  <si>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</si>
  <si>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</si>
  <si>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</si>
  <si>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</si>
  <si>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</si>
  <si>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</si>
  <si>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</si>
  <si>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</si>
  <si>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</si>
  <si>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</si>
  <si>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</si>
  <si>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</si>
  <si>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</si>
  <si>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</si>
  <si>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</si>
  <si>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</si>
  <si>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</si>
  <si>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</si>
  <si>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</si>
  <si>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</si>
  <si>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</si>
  <si>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</si>
  <si>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</si>
  <si>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</si>
  <si>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</si>
  <si>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</si>
  <si>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</si>
  <si>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</si>
  <si>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</si>
  <si>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</si>
  <si>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</si>
  <si>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</si>
  <si>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</si>
  <si>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</si>
  <si>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</si>
  <si>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</si>
  <si>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</si>
  <si>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</si>
  <si>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</si>
  <si>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</si>
  <si>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</si>
  <si>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</si>
  <si>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</si>
  <si>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</si>
  <si>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</si>
  <si>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</si>
  <si>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</si>
  <si>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</si>
  <si>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</si>
  <si>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</si>
  <si>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</si>
  <si>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</si>
  <si>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</si>
  <si>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</si>
  <si>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</si>
  <si>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</si>
  <si>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</si>
  <si>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</si>
  <si>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</si>
  <si>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</si>
  <si>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</si>
  <si>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</si>
  <si>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</si>
  <si>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</si>
  <si>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</si>
  <si>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</si>
  <si>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</si>
  <si>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</si>
  <si>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</si>
  <si>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</si>
  <si>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</si>
  <si>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</si>
  <si>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</si>
  <si>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</si>
  <si>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</si>
  <si>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</si>
  <si>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</si>
  <si>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</si>
  <si>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</si>
  <si>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</si>
  <si>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</si>
  <si>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</si>
  <si>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</si>
  <si>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</si>
  <si>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</si>
  <si>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</si>
  <si>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</si>
  <si>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</si>
  <si>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</si>
  <si>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</si>
  <si>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</si>
  <si>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</si>
  <si>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</si>
  <si>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</si>
  <si>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</si>
  <si>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</si>
  <si>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</si>
  <si>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</si>
  <si>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</si>
  <si>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</si>
  <si>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</si>
  <si>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</si>
  <si>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</si>
  <si>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</si>
  <si>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</si>
  <si>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</si>
  <si>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</si>
  <si>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</si>
  <si>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</si>
  <si>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</si>
  <si>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</si>
  <si>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</si>
  <si>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</si>
  <si>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</si>
  <si>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</si>
  <si>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</si>
  <si>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</si>
  <si>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</si>
  <si>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</si>
  <si>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</si>
  <si>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</si>
  <si>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</si>
  <si>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</si>
  <si>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</si>
  <si>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</si>
  <si>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</si>
  <si>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</si>
  <si>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</si>
  <si>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</si>
  <si>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</si>
  <si>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</si>
  <si>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</si>
  <si>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</si>
  <si>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</si>
  <si>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</si>
  <si>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</si>
  <si>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</si>
  <si>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</si>
  <si>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</si>
  <si>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</si>
  <si>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</si>
  <si>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</si>
  <si>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</si>
  <si>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</si>
  <si>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</si>
  <si>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</si>
  <si>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</si>
  <si>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</si>
  <si>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</si>
  <si>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</si>
  <si>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</si>
  <si>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</si>
  <si>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</si>
  <si>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</si>
  <si>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</si>
  <si>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</si>
  <si>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</si>
  <si>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</si>
  <si>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</si>
  <si>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</si>
  <si>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</si>
  <si>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</si>
  <si>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</si>
  <si>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</si>
  <si>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</si>
  <si>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</si>
  <si>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</si>
  <si>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</si>
  <si>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</si>
  <si>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</si>
  <si>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</si>
  <si>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</si>
  <si>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</si>
  <si>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</si>
  <si>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</si>
  <si>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</si>
  <si>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</si>
  <si>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</si>
  <si>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</si>
  <si>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</si>
  <si>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</si>
  <si>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</si>
  <si>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</si>
  <si>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</si>
  <si>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</si>
  <si>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</si>
  <si>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</si>
  <si>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</si>
  <si>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</si>
  <si>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</si>
  <si>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</si>
  <si>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</si>
  <si>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</si>
  <si>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</si>
  <si>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</si>
  <si>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</si>
  <si>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</si>
  <si>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</si>
  <si>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</si>
  <si>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</si>
  <si>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</si>
  <si>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</si>
  <si>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</si>
  <si>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</si>
  <si>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</si>
  <si>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</si>
  <si>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</si>
  <si>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</si>
  <si>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</si>
  <si>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</si>
  <si>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</si>
  <si>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</si>
  <si>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</si>
  <si>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</si>
  <si>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</si>
  <si>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</si>
  <si>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</si>
  <si>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</si>
  <si>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</si>
  <si>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</si>
  <si>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</si>
  <si>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</si>
  <si>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</si>
  <si>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</si>
  <si>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</si>
  <si>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</si>
  <si>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</si>
  <si>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</si>
  <si>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</si>
  <si>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</si>
  <si>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</si>
  <si>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</si>
  <si>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</si>
  <si>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</si>
  <si>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</si>
  <si>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</si>
  <si>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</si>
  <si>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</si>
  <si>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</si>
  <si>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</si>
  <si>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</si>
  <si>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</si>
  <si>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</si>
  <si>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</si>
  <si>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</si>
  <si>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</si>
  <si>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</si>
  <si>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</si>
  <si>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</si>
  <si>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</si>
  <si>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</si>
  <si>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</si>
  <si>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</si>
  <si>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</si>
  <si>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</si>
  <si>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</si>
  <si>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</si>
  <si>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</si>
  <si>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</si>
  <si>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</si>
  <si>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</si>
  <si>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</si>
  <si>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</si>
  <si>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</si>
  <si>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</si>
  <si>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</si>
  <si>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</si>
  <si>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</si>
  <si>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</si>
  <si>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</si>
  <si>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</si>
  <si>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</si>
  <si>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</si>
  <si>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</si>
  <si>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</si>
  <si>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</si>
  <si>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</si>
  <si>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</si>
  <si>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</si>
  <si>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</si>
  <si>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</si>
  <si>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</si>
  <si>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</si>
  <si>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</si>
  <si>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</si>
  <si>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</si>
  <si>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</si>
  <si>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</si>
  <si>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</si>
  <si>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</si>
  <si>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</si>
  <si>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</si>
  <si>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</si>
  <si>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</si>
  <si>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</si>
  <si>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</si>
  <si>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</si>
  <si>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</si>
  <si>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</si>
  <si>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</si>
  <si>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</si>
  <si>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</si>
  <si>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</si>
  <si>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</si>
  <si>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</si>
  <si>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</si>
  <si>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</si>
  <si>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</si>
  <si>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</si>
  <si>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</si>
  <si>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</si>
  <si>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</si>
  <si>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</si>
  <si>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</si>
  <si>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</si>
  <si>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</si>
  <si>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</si>
  <si>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</si>
  <si>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</si>
  <si>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</si>
  <si>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</si>
  <si>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</si>
  <si>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</si>
  <si>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</si>
  <si>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</si>
  <si>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</si>
  <si>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</si>
  <si>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</si>
  <si>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</si>
  <si>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</si>
  <si>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</si>
  <si>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</si>
  <si>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</si>
  <si>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</si>
  <si>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</si>
  <si>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</si>
  <si>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</si>
  <si>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</si>
  <si>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</si>
  <si>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</si>
  <si>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</si>
  <si>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</si>
  <si>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</si>
  <si>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</si>
  <si>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</si>
  <si>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</si>
  <si>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</si>
  <si>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</si>
  <si>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</si>
  <si>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</si>
  <si>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</si>
  <si>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</si>
  <si>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</si>
  <si>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</si>
  <si>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</si>
  <si>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</si>
  <si>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</si>
  <si>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</si>
  <si>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</si>
  <si>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</si>
  <si>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</si>
  <si>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</si>
  <si>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</si>
  <si>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</si>
  <si>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</si>
  <si>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</si>
  <si>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</si>
  <si>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</si>
  <si>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</si>
  <si>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</si>
  <si>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</si>
  <si>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</si>
  <si>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</si>
  <si>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</si>
  <si>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</si>
  <si>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</si>
  <si>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</si>
  <si>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</si>
  <si>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</si>
  <si>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</si>
  <si>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</si>
  <si>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</si>
  <si>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</si>
  <si>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</si>
  <si>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</si>
  <si>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</si>
  <si>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</si>
  <si>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</si>
  <si>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</si>
  <si>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</si>
  <si>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</si>
  <si>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</si>
  <si>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</si>
  <si>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</si>
  <si>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</si>
  <si>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</si>
  <si>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</si>
  <si>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</si>
  <si>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</si>
  <si>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</si>
  <si>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</si>
  <si>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</si>
  <si>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</si>
  <si>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</si>
  <si>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</si>
  <si>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</si>
  <si>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</si>
  <si>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</si>
  <si>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</si>
  <si>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</si>
  <si>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</si>
  <si>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</si>
  <si>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</si>
  <si>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</si>
  <si>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</si>
  <si>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</si>
  <si>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</si>
  <si>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</si>
  <si>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</si>
  <si>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</si>
  <si>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</si>
  <si>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</si>
  <si>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</si>
  <si>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</si>
  <si>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</si>
  <si>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</si>
  <si>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</si>
  <si>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</si>
  <si>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</si>
  <si>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</si>
  <si>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</si>
  <si>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</si>
  <si>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</si>
  <si>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</si>
  <si>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</si>
  <si>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</si>
  <si>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</si>
  <si>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</si>
  <si>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</si>
  <si>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</si>
  <si>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</si>
  <si>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</si>
  <si>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</si>
  <si>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</si>
  <si>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</si>
  <si>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</si>
  <si>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</si>
  <si>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</si>
  <si>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</si>
  <si>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</si>
  <si>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</si>
  <si>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</si>
  <si>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</si>
  <si>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</si>
  <si>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</si>
  <si>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</si>
  <si>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</si>
  <si>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</si>
  <si>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</si>
  <si>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</si>
  <si>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</si>
  <si>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</si>
  <si>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</si>
  <si>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</si>
  <si>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</si>
  <si>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</si>
  <si>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</si>
  <si>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</si>
  <si>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</si>
  <si>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</si>
  <si>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</si>
  <si>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</si>
  <si>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</si>
  <si>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</si>
  <si>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</si>
  <si>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</si>
  <si>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</si>
  <si>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</si>
  <si>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</si>
  <si>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</si>
  <si>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</si>
  <si>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</si>
  <si>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</si>
  <si>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</si>
  <si>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</si>
  <si>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</si>
  <si>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</si>
  <si>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</si>
  <si>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</si>
  <si>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</si>
  <si>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</si>
  <si>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</si>
  <si>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</si>
  <si>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</si>
  <si>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</si>
  <si>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</si>
  <si>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</si>
  <si>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</si>
  <si>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</si>
  <si>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</si>
  <si>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</si>
  <si>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</si>
  <si>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</si>
  <si>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</si>
  <si>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</si>
  <si>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</si>
  <si>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</si>
  <si>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</si>
  <si>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</si>
  <si>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</si>
  <si>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</si>
  <si>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</si>
  <si>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</si>
  <si>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</si>
  <si>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</si>
  <si>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</si>
  <si>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</si>
  <si>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</si>
  <si>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</si>
  <si>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</si>
  <si>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</si>
  <si>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</si>
  <si>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</si>
  <si>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</si>
  <si>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</si>
  <si>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</si>
  <si>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</si>
  <si>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</si>
  <si>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</si>
  <si>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</si>
  <si>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</si>
  <si>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</si>
  <si>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</si>
  <si>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</si>
  <si>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</si>
  <si>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</si>
  <si>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</si>
  <si>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</si>
  <si>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</si>
  <si>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</si>
  <si>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</si>
  <si>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</si>
  <si>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</si>
  <si>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</si>
  <si>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</si>
  <si>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</si>
  <si>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</si>
  <si>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</si>
  <si>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</si>
  <si>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</si>
  <si>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</si>
  <si>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</si>
  <si>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</si>
  <si>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</si>
  <si>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</si>
  <si>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</si>
  <si>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</si>
  <si>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</si>
  <si>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</si>
  <si>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</si>
  <si>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</si>
  <si>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</si>
  <si>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</si>
  <si>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</si>
  <si>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</si>
  <si>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</si>
  <si>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</si>
  <si>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</si>
  <si>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</si>
  <si>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</si>
  <si>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</si>
  <si>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</si>
  <si>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</si>
  <si>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</si>
  <si>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</si>
  <si>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</si>
  <si>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</si>
  <si>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</si>
  <si>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</si>
  <si>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</si>
  <si>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</si>
  <si>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</si>
  <si>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</si>
  <si>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</si>
  <si>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</si>
  <si>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</si>
  <si>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</si>
  <si>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</si>
  <si>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</si>
  <si>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</si>
  <si>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</si>
  <si>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</si>
  <si>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</si>
  <si>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</si>
  <si>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</si>
  <si>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</si>
  <si>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</si>
  <si>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</si>
  <si>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</si>
  <si>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</si>
  <si>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</si>
  <si>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</si>
  <si>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</si>
  <si>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</si>
  <si>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</si>
  <si>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</si>
  <si>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</si>
  <si>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</si>
  <si>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</si>
  <si>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</si>
  <si>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</si>
  <si>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</si>
  <si>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</si>
  <si>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</si>
  <si>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</si>
  <si>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</si>
  <si>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</si>
  <si>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</si>
  <si>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</si>
  <si>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</si>
  <si>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</si>
  <si>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</si>
  <si>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</si>
  <si>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</si>
  <si>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</si>
  <si>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</si>
  <si>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</si>
  <si>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</si>
  <si>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</si>
  <si>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</si>
  <si>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</si>
  <si>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</si>
  <si>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</si>
  <si>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</si>
  <si>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</si>
  <si>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</si>
  <si>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</si>
  <si>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</si>
  <si>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</si>
  <si>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</si>
  <si>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</si>
  <si>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</si>
  <si>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</si>
  <si>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</si>
  <si>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</si>
  <si>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</si>
  <si>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</si>
  <si>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</si>
  <si>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</si>
  <si>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</si>
  <si>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</si>
  <si>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</si>
  <si>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</si>
  <si>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</si>
  <si>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</si>
  <si>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</si>
  <si>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</si>
  <si>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</si>
  <si>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</si>
  <si>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</si>
  <si>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</si>
  <si>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</si>
  <si>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</si>
  <si>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</si>
  <si>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</si>
  <si>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</si>
  <si>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</si>
  <si>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</si>
  <si>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</si>
  <si>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</si>
  <si>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</si>
  <si>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</si>
  <si>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</si>
  <si>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</si>
  <si>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</si>
  <si>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</si>
  <si>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</si>
  <si>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</si>
  <si>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</si>
  <si>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</si>
  <si>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</si>
  <si>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</si>
  <si>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</si>
  <si>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</si>
  <si>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</si>
  <si>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</si>
  <si>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</si>
  <si>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</si>
  <si>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</si>
  <si>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</si>
  <si>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</si>
  <si>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</si>
  <si>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</si>
  <si>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</si>
  <si>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</si>
  <si>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</si>
  <si>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</si>
  <si>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</si>
  <si>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</si>
  <si>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</si>
  <si>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</si>
  <si>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</si>
  <si>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</si>
  <si>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</si>
  <si>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</si>
  <si>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</si>
  <si>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</si>
  <si>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</si>
  <si>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</si>
  <si>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</si>
  <si>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</si>
  <si>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</si>
  <si>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</si>
  <si>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</si>
  <si>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</si>
  <si>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</si>
  <si>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</si>
  <si>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</si>
  <si>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</si>
  <si>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</si>
  <si>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</si>
  <si>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</si>
  <si>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</si>
  <si>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</si>
  <si>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</si>
  <si>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</si>
  <si>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</si>
  <si>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</si>
  <si>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</si>
  <si>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</si>
  <si>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</si>
  <si>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</si>
  <si>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</si>
  <si>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</si>
  <si>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</si>
  <si>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</si>
  <si>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</si>
  <si>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</si>
  <si>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</si>
  <si>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</si>
  <si>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</si>
  <si>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</si>
  <si>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</si>
  <si>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</si>
  <si>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</si>
  <si>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</si>
  <si>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</si>
  <si>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</si>
  <si>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</si>
  <si>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</si>
  <si>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</si>
  <si>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</si>
  <si>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</si>
  <si>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</si>
  <si>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</si>
  <si>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</si>
  <si>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</si>
  <si>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</si>
  <si>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</si>
  <si>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</si>
  <si>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</si>
  <si>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</si>
  <si>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</si>
  <si>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</si>
  <si>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</si>
  <si>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</si>
  <si>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</si>
  <si>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</si>
  <si>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</si>
  <si>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</si>
  <si>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</si>
  <si>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</si>
  <si>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</si>
  <si>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</si>
  <si>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</si>
  <si>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</si>
  <si>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</si>
  <si>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</si>
  <si>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</si>
  <si>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</si>
  <si>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</si>
  <si>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</si>
  <si>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</si>
  <si>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</si>
  <si>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</si>
  <si>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</si>
  <si>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</si>
  <si>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</si>
  <si>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</si>
  <si>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</si>
  <si>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</si>
  <si>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</si>
  <si>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</si>
  <si>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</si>
  <si>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</si>
  <si>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</si>
  <si>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</si>
  <si>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</si>
  <si>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</si>
  <si>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</si>
  <si>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</si>
  <si>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</si>
  <si>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</si>
  <si>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</si>
  <si>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</si>
  <si>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</si>
  <si>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</si>
  <si>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</si>
  <si>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</si>
  <si>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</si>
  <si>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</si>
  <si>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</si>
  <si>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</si>
  <si>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</si>
  <si>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</si>
  <si>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</si>
  <si>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</si>
  <si>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</si>
  <si>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</si>
  <si>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</si>
  <si>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</si>
  <si>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</si>
  <si>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</si>
  <si>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</si>
  <si>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</si>
  <si>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</si>
  <si>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</si>
  <si>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</si>
  <si>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</si>
  <si>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</si>
  <si>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</si>
  <si>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</si>
  <si>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</si>
  <si>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</si>
  <si>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</si>
  <si>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</si>
  <si>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</si>
  <si>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</si>
  <si>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</si>
  <si>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</si>
  <si>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</si>
  <si>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</si>
  <si>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</si>
  <si>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</si>
  <si>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</si>
  <si>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</si>
  <si>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</si>
  <si>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</si>
  <si>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</si>
  <si>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</si>
  <si>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</si>
  <si>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</si>
  <si>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</si>
  <si>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</si>
  <si>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</si>
  <si>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</si>
  <si>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</si>
  <si>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</si>
  <si>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</si>
  <si>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</si>
  <si>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</si>
  <si>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</si>
  <si>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</si>
  <si>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</si>
  <si>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</si>
  <si>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</si>
  <si>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</si>
  <si>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</si>
  <si>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</si>
  <si>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</si>
  <si>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</si>
  <si>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</si>
  <si>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</si>
  <si>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</si>
  <si>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</si>
  <si>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</si>
  <si>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</si>
  <si>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</si>
  <si>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</si>
  <si>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</si>
  <si>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</si>
  <si>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</si>
  <si>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</si>
  <si>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</si>
  <si>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</si>
  <si>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</si>
  <si>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</si>
  <si>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</si>
  <si>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</si>
  <si>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</si>
  <si>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</si>
  <si>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</si>
  <si>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</si>
  <si>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</si>
  <si>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</si>
  <si>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</si>
  <si>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</si>
  <si>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</si>
  <si>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</si>
  <si>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</si>
  <si>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</si>
  <si>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</si>
  <si>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</si>
  <si>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</si>
  <si>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</si>
  <si>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</si>
  <si>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</si>
  <si>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</si>
  <si>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</si>
  <si>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</si>
  <si>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</si>
  <si>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</si>
  <si>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</si>
  <si>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</si>
  <si>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</si>
  <si>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</si>
  <si>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</si>
  <si>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</si>
  <si>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</si>
  <si>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</si>
  <si>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</si>
  <si>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</si>
  <si>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</si>
  <si>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</si>
  <si>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</si>
  <si>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</si>
  <si>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</si>
  <si>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</si>
  <si>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</si>
  <si>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</si>
  <si>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</si>
  <si>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</si>
  <si>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</si>
  <si>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</si>
  <si>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</si>
  <si>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</si>
  <si>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</si>
  <si>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</si>
  <si>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</si>
  <si>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</si>
  <si>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</si>
  <si>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</si>
  <si>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</si>
  <si>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</si>
  <si>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</si>
  <si>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</si>
  <si>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</si>
  <si>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</si>
  <si>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</si>
  <si>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</si>
  <si>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</si>
  <si>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</si>
  <si>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</si>
  <si>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</si>
  <si>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</si>
  <si>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</si>
  <si>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</si>
  <si>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</si>
  <si>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</si>
  <si>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</si>
  <si>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</si>
  <si>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</si>
  <si>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</si>
  <si>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</si>
  <si>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</si>
  <si>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</si>
  <si>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</si>
  <si>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</si>
  <si>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</si>
  <si>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</si>
  <si>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</si>
  <si>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</si>
  <si>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</si>
  <si>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</si>
  <si>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</si>
  <si>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</si>
  <si>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</si>
  <si>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</si>
  <si>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</si>
  <si>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</si>
  <si>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</si>
  <si>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</si>
  <si>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</si>
  <si>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</si>
  <si>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</si>
  <si>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</si>
  <si>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</si>
  <si>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</si>
  <si>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</si>
  <si>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</si>
  <si>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</si>
  <si>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</si>
  <si>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</si>
  <si>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</si>
  <si>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</si>
  <si>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</si>
  <si>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</si>
  <si>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</si>
  <si>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</si>
  <si>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</si>
  <si>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</si>
  <si>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</si>
  <si>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</si>
  <si>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</si>
  <si>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</si>
  <si>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</si>
  <si>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</si>
  <si>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</si>
  <si>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</si>
  <si>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</si>
  <si>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</si>
  <si>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</si>
  <si>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</si>
  <si>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</si>
  <si>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</si>
  <si>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</si>
  <si>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</si>
  <si>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</si>
  <si>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</si>
  <si>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</si>
  <si>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</si>
  <si>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</si>
  <si>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</si>
  <si>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</si>
  <si>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</si>
  <si>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</si>
  <si>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</si>
  <si>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</si>
  <si>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</si>
  <si>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</si>
  <si>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</si>
  <si>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</si>
  <si>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</si>
  <si>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</si>
  <si>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</si>
  <si>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</si>
  <si>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</si>
  <si>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</si>
  <si>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</si>
  <si>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</si>
  <si>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</si>
  <si>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</si>
  <si>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</si>
  <si>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</si>
  <si>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</si>
  <si>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</si>
  <si>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</si>
  <si>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</si>
  <si>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</si>
  <si>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</si>
  <si>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</si>
  <si>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</si>
  <si>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</si>
  <si>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</si>
  <si>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</si>
  <si>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</si>
  <si>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</si>
  <si>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</si>
  <si>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</si>
  <si>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</si>
  <si>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</si>
  <si>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</si>
  <si>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</si>
  <si>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</si>
  <si>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</si>
  <si>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</si>
  <si>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</si>
  <si>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</si>
  <si>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</si>
  <si>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</si>
  <si>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</si>
  <si>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</si>
  <si>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</si>
  <si>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</si>
  <si>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</si>
  <si>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</si>
  <si>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</si>
  <si>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</si>
  <si>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</si>
  <si>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</si>
  <si>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</si>
  <si>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</si>
  <si>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</si>
  <si>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</si>
  <si>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</si>
  <si>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</si>
  <si>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</si>
  <si>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</si>
  <si>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</si>
  <si>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</si>
  <si>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</si>
  <si>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</si>
  <si>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</si>
  <si>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</si>
  <si>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</si>
  <si>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</si>
  <si>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</si>
  <si>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</si>
  <si>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</si>
  <si>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</si>
  <si>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</si>
  <si>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</si>
  <si>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</si>
  <si>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</si>
  <si>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</si>
  <si>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</si>
  <si>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</si>
  <si>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</si>
  <si>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</si>
  <si>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</si>
  <si>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</si>
  <si>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</si>
  <si>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</si>
  <si>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</si>
  <si>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</si>
  <si>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</si>
  <si>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</si>
  <si>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</si>
  <si>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</si>
  <si>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</si>
  <si>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</si>
  <si>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</si>
  <si>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</si>
  <si>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</si>
  <si>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</si>
  <si>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</si>
  <si>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</si>
  <si>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</si>
  <si>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</si>
  <si>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</si>
  <si>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</si>
  <si>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</si>
  <si>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</si>
  <si>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</si>
  <si>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</si>
  <si>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</si>
  <si>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</si>
  <si>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</si>
  <si>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</si>
  <si>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</si>
  <si>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</si>
  <si>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</si>
  <si>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</si>
  <si>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</si>
  <si>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</si>
  <si>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</si>
  <si>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</si>
  <si>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</si>
  <si>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</si>
  <si>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</si>
  <si>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</si>
  <si>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</si>
  <si>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</si>
  <si>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</si>
  <si>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</si>
  <si>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</si>
  <si>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</si>
  <si>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</si>
  <si>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</si>
  <si>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</si>
  <si>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</si>
  <si>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</si>
  <si>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</si>
  <si>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</si>
  <si>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</si>
  <si>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</si>
  <si>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</si>
  <si>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</si>
  <si>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</si>
  <si>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</si>
  <si>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</si>
  <si>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</si>
  <si>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</si>
  <si>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</si>
  <si>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</si>
  <si>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</si>
  <si>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</si>
  <si>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</si>
  <si>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</si>
  <si>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</si>
  <si>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</si>
  <si>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</si>
  <si>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</si>
  <si>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</si>
  <si>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</si>
  <si>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</si>
  <si>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</si>
  <si>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</si>
  <si>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</si>
  <si>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</si>
  <si>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</si>
  <si>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</si>
  <si>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</si>
  <si>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</si>
  <si>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</si>
  <si>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</si>
  <si>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</si>
  <si>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</si>
  <si>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</si>
  <si>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</si>
  <si>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</si>
  <si>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</si>
  <si>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</si>
  <si>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</si>
  <si>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</si>
  <si>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</si>
  <si>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</si>
  <si>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</si>
  <si>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</si>
  <si>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</si>
  <si>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</si>
  <si>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</si>
  <si>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</si>
  <si>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</si>
  <si>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</si>
  <si>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</si>
  <si>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</si>
  <si>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</si>
  <si>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</si>
  <si>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</si>
  <si>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</si>
  <si>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</si>
  <si>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</si>
  <si>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</si>
  <si>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</si>
  <si>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</si>
  <si>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</si>
  <si>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</si>
  <si>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</si>
  <si>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</si>
  <si>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</si>
  <si>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</si>
  <si>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</si>
  <si>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</si>
  <si>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</si>
  <si>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</si>
  <si>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</si>
  <si>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</si>
  <si>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</si>
  <si>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</si>
  <si>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</si>
  <si>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</si>
  <si>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</si>
  <si>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</si>
  <si>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</si>
  <si>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</si>
  <si>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</si>
  <si>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</si>
  <si>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</si>
  <si>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</si>
  <si>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</si>
  <si>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</si>
  <si>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</si>
  <si>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</si>
  <si>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</si>
  <si>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</si>
  <si>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</si>
  <si>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</si>
  <si>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</si>
  <si>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</si>
  <si>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</si>
  <si>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</si>
  <si>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</si>
  <si>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</si>
  <si>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</si>
  <si>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</si>
  <si>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</si>
  <si>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</si>
  <si>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</si>
  <si>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</si>
  <si>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</si>
  <si>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</si>
  <si>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</si>
  <si>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</si>
  <si>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</si>
  <si>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</si>
  <si>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</si>
  <si>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</si>
  <si>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</si>
  <si>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</si>
  <si>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</si>
  <si>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</si>
  <si>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</si>
  <si>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</si>
  <si>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</si>
  <si>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</si>
  <si>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</si>
  <si>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</si>
  <si>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</si>
  <si>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</si>
  <si>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</si>
  <si>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</si>
  <si>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</si>
  <si>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</si>
  <si>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</si>
  <si>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</si>
  <si>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</si>
  <si>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</si>
  <si>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</si>
  <si>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</si>
  <si>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</si>
  <si>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</si>
  <si>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</si>
  <si>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</si>
  <si>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</si>
  <si>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</si>
  <si>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</si>
  <si>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</si>
  <si>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</si>
  <si>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</si>
  <si>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</si>
  <si>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</si>
  <si>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</si>
  <si>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</si>
  <si>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</si>
  <si>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</si>
  <si>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</si>
  <si>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</si>
  <si>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</si>
  <si>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</si>
  <si>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</si>
  <si>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</si>
  <si>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</si>
  <si>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</si>
  <si>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</si>
  <si>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</si>
  <si>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</si>
  <si>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</si>
  <si>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</si>
  <si>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</si>
  <si>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</si>
  <si>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</si>
  <si>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</si>
  <si>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</si>
  <si>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</si>
  <si>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</si>
  <si>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</si>
  <si>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</si>
  <si>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</si>
  <si>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</si>
  <si>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</si>
  <si>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</si>
  <si>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</si>
  <si>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</si>
  <si>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</si>
  <si>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</si>
  <si>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</si>
  <si>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</si>
  <si>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</si>
  <si>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</si>
  <si>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</si>
  <si>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</si>
  <si>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</si>
  <si>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</si>
  <si>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</si>
  <si>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</si>
  <si>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</si>
  <si>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</si>
  <si>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</si>
  <si>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</si>
  <si>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</si>
  <si>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</si>
  <si>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</si>
  <si>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</si>
  <si>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</si>
  <si>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</si>
  <si>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</si>
  <si>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</si>
  <si>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</si>
  <si>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</si>
  <si>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</si>
  <si>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</si>
  <si>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</si>
  <si>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</si>
  <si>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</si>
  <si>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</si>
  <si>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</si>
  <si>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</si>
  <si>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</si>
  <si>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</si>
  <si>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</si>
  <si>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</si>
  <si>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</si>
  <si>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</si>
  <si>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</si>
  <si>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</si>
  <si>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</si>
  <si>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</si>
  <si>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</si>
  <si>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</si>
  <si>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</si>
  <si>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</si>
  <si>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</si>
  <si>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</si>
  <si>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</si>
  <si>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</si>
  <si>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</si>
  <si>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</si>
  <si>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</si>
  <si>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</si>
  <si>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</si>
  <si>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</si>
  <si>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</si>
  <si>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</si>
  <si>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</si>
  <si>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</si>
  <si>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</si>
  <si>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</si>
  <si>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</si>
  <si>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</si>
  <si>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</si>
  <si>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</si>
  <si>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</si>
  <si>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</si>
  <si>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</si>
  <si>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</si>
  <si>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</si>
  <si>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</si>
  <si>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</si>
  <si>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</si>
  <si>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</si>
  <si>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</si>
  <si>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</si>
  <si>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</si>
  <si>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</si>
  <si>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</si>
  <si>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</si>
  <si>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</si>
  <si>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</si>
  <si>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</si>
  <si>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</si>
  <si>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</si>
  <si>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</si>
  <si>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</si>
  <si>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</si>
  <si>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</si>
  <si>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</si>
  <si>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</si>
  <si>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</si>
  <si>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</si>
  <si>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</si>
  <si>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</si>
  <si>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</si>
  <si>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</si>
  <si>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</si>
  <si>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</si>
  <si>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</si>
  <si>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</si>
  <si>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</si>
  <si>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</si>
  <si>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</si>
  <si>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</si>
  <si>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</si>
  <si>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</si>
  <si>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</si>
  <si>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</si>
  <si>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</si>
  <si>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</si>
  <si>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</si>
  <si>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</si>
  <si>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</si>
  <si>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</si>
  <si>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</si>
  <si>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</si>
  <si>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</si>
  <si>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</si>
  <si>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</si>
  <si>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</si>
  <si>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</si>
  <si>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</si>
  <si>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</si>
  <si>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</si>
  <si>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</si>
  <si>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</si>
  <si>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</si>
  <si>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</si>
  <si>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</si>
  <si>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</si>
  <si>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</si>
  <si>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</si>
  <si>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</si>
  <si>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</si>
  <si>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</si>
  <si>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</si>
  <si>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</si>
  <si>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</si>
  <si>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</si>
  <si>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</si>
  <si>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</si>
  <si>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</si>
  <si>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</si>
  <si>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</si>
  <si>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</si>
  <si>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</si>
  <si>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</si>
  <si>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</si>
  <si>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</si>
  <si>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</si>
  <si>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</si>
  <si>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</si>
  <si>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</si>
  <si>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</si>
  <si>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</si>
  <si>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</si>
  <si>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</si>
  <si>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</si>
  <si>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</si>
  <si>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</si>
  <si>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</si>
  <si>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</si>
  <si>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</si>
  <si>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</si>
  <si>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</si>
  <si>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</si>
  <si>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</si>
  <si>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</si>
  <si>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</si>
  <si>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</si>
  <si>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</si>
  <si>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</si>
  <si>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</si>
  <si>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</si>
  <si>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</si>
  <si>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</si>
  <si>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</si>
  <si>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</si>
  <si>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</si>
  <si>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</si>
  <si>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</si>
  <si>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</si>
  <si>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</si>
  <si>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</si>
  <si>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</si>
  <si>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</si>
  <si>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</si>
  <si>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</si>
  <si>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</si>
  <si>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</si>
  <si>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</si>
  <si>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</si>
  <si>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</si>
  <si>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</si>
  <si>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</si>
  <si>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</si>
  <si>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</si>
  <si>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</si>
  <si>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</si>
  <si>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</si>
  <si>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</si>
  <si>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</si>
  <si>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</si>
  <si>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</si>
  <si>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</si>
  <si>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</si>
  <si>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</si>
  <si>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</si>
  <si>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</si>
  <si>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</si>
  <si>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</si>
  <si>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</si>
  <si>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</si>
  <si>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</si>
  <si>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</si>
  <si>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</si>
  <si>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</si>
  <si>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</si>
  <si>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</si>
  <si>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</si>
  <si>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</si>
  <si>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</si>
  <si>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</si>
  <si>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</si>
  <si>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</si>
  <si>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</si>
  <si>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</si>
  <si>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</si>
  <si>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</si>
  <si>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</si>
  <si>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</si>
  <si>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</si>
  <si>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</si>
  <si>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</si>
  <si>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</si>
  <si>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</si>
  <si>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</si>
  <si>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</si>
  <si>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</si>
  <si>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</si>
  <si>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</si>
  <si>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</si>
  <si>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</si>
  <si>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</si>
  <si>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</si>
  <si>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</si>
  <si>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</si>
  <si>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</si>
  <si>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</si>
  <si>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</si>
  <si>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</si>
  <si>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</si>
  <si>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</si>
  <si>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</si>
  <si>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</si>
  <si>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</si>
  <si>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</si>
  <si>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</si>
  <si>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</si>
  <si>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</si>
  <si>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</si>
  <si>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</si>
  <si>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</si>
  <si>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</si>
  <si>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</si>
  <si>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</si>
  <si>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</si>
  <si>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</si>
  <si>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</si>
  <si>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</si>
  <si>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</si>
  <si>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</si>
  <si>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</si>
  <si>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</si>
  <si>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</si>
  <si>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</si>
  <si>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</si>
  <si>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</si>
  <si>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</si>
  <si>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</si>
  <si>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</si>
  <si>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</si>
  <si>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</si>
  <si>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</si>
  <si>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</si>
  <si>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</si>
  <si>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</si>
  <si>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</si>
  <si>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</si>
  <si>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</si>
  <si>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</si>
  <si>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</si>
  <si>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</si>
  <si>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</si>
  <si>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</si>
  <si>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</si>
  <si>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</si>
  <si>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</si>
  <si>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</si>
  <si>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</si>
  <si>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</si>
  <si>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</si>
  <si>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</si>
  <si>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</si>
  <si>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</si>
  <si>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</si>
  <si>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</si>
  <si>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</si>
  <si>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</si>
  <si>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</si>
  <si>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</si>
  <si>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</si>
  <si>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</si>
  <si>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</si>
  <si>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</si>
  <si>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</si>
  <si>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</si>
  <si>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</si>
  <si>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</si>
  <si>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</si>
  <si>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</si>
  <si>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</si>
  <si>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</si>
  <si>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</si>
  <si>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</si>
  <si>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</si>
  <si>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</si>
  <si>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</si>
  <si>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</si>
  <si>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</si>
  <si>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</si>
  <si>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</si>
  <si>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</si>
  <si>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</si>
  <si>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</si>
  <si>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</si>
  <si>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</si>
  <si>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</si>
  <si>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</si>
  <si>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</si>
  <si>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</si>
  <si>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</si>
  <si>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</si>
  <si>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</si>
  <si>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</si>
  <si>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</si>
  <si>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</si>
  <si>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</si>
  <si>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</si>
  <si>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</si>
  <si>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</si>
  <si>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</si>
  <si>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</si>
  <si>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</si>
  <si>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</si>
  <si>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</si>
  <si>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</si>
  <si>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</si>
  <si>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</si>
  <si>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</si>
  <si>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</si>
  <si>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</si>
  <si>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</si>
  <si>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</si>
  <si>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</si>
  <si>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</si>
  <si>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</si>
  <si>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</si>
  <si>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</si>
  <si>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</si>
  <si>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</si>
  <si>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</si>
  <si>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</si>
  <si>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</si>
  <si>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</si>
  <si>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</si>
  <si>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</si>
  <si>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</si>
  <si>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</si>
  <si>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</si>
  <si>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</si>
  <si>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</si>
  <si>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</si>
  <si>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</si>
  <si>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</si>
  <si>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</si>
  <si>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</si>
  <si>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</si>
  <si>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</si>
  <si>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</si>
  <si>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</si>
  <si>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</si>
  <si>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</si>
  <si>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</si>
  <si>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</si>
  <si>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</si>
  <si>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</si>
  <si>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</si>
  <si>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</si>
  <si>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</si>
  <si>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</si>
  <si>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</si>
  <si>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</si>
  <si>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</si>
  <si>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</si>
  <si>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</si>
  <si>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</si>
  <si>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</si>
  <si>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</si>
  <si>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</si>
  <si>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</si>
  <si>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</si>
  <si>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</si>
  <si>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</si>
  <si>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</si>
  <si>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</si>
  <si>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</si>
  <si>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</si>
  <si>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</si>
  <si>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</si>
  <si>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</si>
  <si>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</si>
  <si>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</si>
  <si>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</si>
  <si>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</si>
  <si>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</si>
  <si>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</si>
  <si>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</si>
  <si>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</si>
  <si>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</si>
  <si>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</si>
  <si>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</si>
  <si>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</si>
  <si>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</si>
  <si>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</si>
  <si>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</si>
  <si>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</si>
  <si>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</si>
  <si>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</si>
  <si>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</si>
  <si>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</si>
  <si>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</si>
  <si>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</si>
  <si>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</si>
  <si>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</si>
  <si>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</si>
  <si>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</si>
  <si>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</si>
  <si>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</si>
  <si>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</si>
  <si>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</si>
  <si>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</si>
  <si>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</si>
  <si>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</si>
  <si>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</si>
  <si>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</si>
  <si>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</si>
  <si>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</si>
  <si>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</si>
  <si>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</si>
  <si>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</si>
  <si>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</si>
  <si>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</si>
  <si>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</si>
  <si>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</si>
  <si>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</si>
  <si>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</si>
  <si>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</si>
  <si>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</si>
  <si>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</si>
  <si>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</si>
  <si>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</si>
  <si>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</si>
  <si>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</si>
  <si>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</si>
  <si>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</si>
  <si>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</si>
  <si>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</si>
  <si>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</si>
  <si>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</si>
  <si>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</si>
  <si>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</si>
  <si>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</si>
  <si>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</si>
  <si>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</si>
  <si>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</si>
  <si>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</si>
  <si>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</si>
  <si>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</si>
  <si>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</si>
  <si>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</si>
  <si>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</si>
  <si>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</si>
  <si>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</si>
  <si>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</si>
  <si>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</si>
  <si>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</si>
  <si>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</si>
  <si>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</si>
  <si>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</si>
  <si>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</si>
  <si>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</si>
  <si>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</si>
  <si>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</si>
  <si>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</si>
  <si>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</si>
  <si>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</si>
  <si>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</si>
  <si>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</si>
  <si>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</si>
  <si>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</si>
  <si>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</si>
  <si>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</si>
  <si>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</si>
  <si>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</si>
  <si>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</si>
  <si>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</si>
  <si>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</si>
  <si>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</si>
  <si>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</si>
  <si>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</si>
  <si>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</si>
  <si>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</si>
  <si>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</si>
  <si>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</si>
  <si>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</si>
  <si>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</si>
  <si>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</si>
  <si>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</si>
  <si>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</si>
  <si>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</si>
  <si>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</si>
  <si>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</si>
  <si>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</si>
  <si>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</si>
  <si>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</si>
  <si>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</si>
  <si>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</si>
  <si>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</si>
  <si>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</si>
  <si>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</si>
  <si>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</si>
  <si>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</si>
  <si>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</si>
  <si>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</si>
  <si>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</si>
  <si>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</si>
  <si>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</si>
  <si>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</si>
  <si>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</si>
  <si>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</si>
  <si>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</si>
  <si>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</si>
  <si>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</si>
  <si>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</si>
  <si>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</si>
  <si>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</si>
  <si>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</si>
  <si>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</si>
  <si>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</si>
  <si>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</si>
  <si>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</si>
  <si>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</si>
  <si>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</si>
  <si>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</si>
  <si>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</si>
  <si>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</si>
  <si>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</si>
  <si>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</si>
  <si>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</si>
  <si>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</si>
  <si>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</si>
  <si>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</si>
  <si>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</si>
  <si>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</si>
  <si>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</si>
  <si>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</si>
  <si>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</si>
  <si>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</si>
  <si>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</si>
  <si>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</si>
  <si>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</si>
  <si>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</si>
  <si>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</si>
  <si>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</si>
  <si>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</si>
  <si>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</si>
  <si>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</si>
  <si>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</si>
  <si>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</si>
  <si>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</si>
  <si>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</si>
  <si>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</si>
  <si>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</si>
  <si>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</si>
  <si>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</si>
  <si>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</si>
  <si>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</si>
  <si>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</si>
  <si>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</si>
  <si>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</si>
  <si>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</si>
  <si>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</si>
  <si>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</si>
  <si>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</si>
  <si>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</si>
  <si>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</si>
  <si>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</si>
  <si>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</si>
  <si>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</si>
  <si>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</si>
  <si>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</si>
  <si>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</si>
  <si>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</si>
  <si>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</si>
  <si>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</si>
  <si>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</si>
  <si>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</si>
  <si>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</si>
  <si>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</si>
  <si>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</si>
  <si>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</si>
  <si>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</si>
  <si>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</si>
  <si>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</si>
  <si>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</si>
  <si>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</si>
  <si>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</si>
  <si>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</si>
  <si>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</si>
  <si>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</si>
  <si>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</si>
  <si>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</si>
  <si>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</si>
  <si>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</si>
  <si>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</si>
  <si>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</si>
  <si>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</si>
  <si>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</si>
  <si>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</si>
  <si>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</si>
  <si>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</si>
  <si>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</si>
  <si>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</si>
  <si>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</si>
  <si>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</si>
  <si>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</si>
  <si>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</si>
  <si>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</si>
  <si>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</si>
  <si>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</si>
  <si>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</si>
  <si>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</si>
  <si>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</si>
  <si>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</si>
  <si>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</si>
  <si>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</si>
  <si>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</si>
  <si>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</si>
  <si>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</si>
  <si>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</si>
  <si>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</si>
  <si>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</si>
  <si>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</si>
  <si>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</si>
  <si>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</si>
  <si>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</si>
  <si>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</si>
  <si>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</si>
  <si>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</si>
  <si>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</si>
  <si>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</si>
  <si>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</si>
  <si>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</si>
  <si>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</si>
  <si>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</si>
  <si>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</si>
  <si>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</si>
  <si>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</si>
  <si>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</si>
  <si>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</si>
  <si>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</si>
  <si>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</si>
  <si>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</si>
  <si>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</si>
  <si>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</si>
  <si>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</si>
  <si>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</si>
  <si>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</si>
  <si>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</si>
  <si>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</si>
  <si>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</si>
  <si>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</si>
  <si>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</si>
  <si>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</si>
  <si>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</si>
  <si>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</si>
  <si>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</si>
  <si>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</si>
  <si>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</si>
  <si>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</si>
  <si>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</si>
  <si>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</si>
  <si>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</si>
  <si>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</si>
  <si>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</si>
  <si>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</si>
  <si>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</si>
  <si>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</si>
  <si>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</si>
  <si>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</si>
  <si>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</si>
  <si>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</si>
  <si>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</si>
  <si>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</si>
  <si>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</si>
  <si>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</si>
  <si>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</si>
  <si>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</si>
  <si>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</si>
  <si>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</si>
  <si>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</si>
  <si>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</si>
  <si>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</si>
  <si>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</si>
  <si>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</si>
  <si>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</si>
  <si>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</si>
  <si>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</si>
  <si>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</si>
  <si>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</si>
  <si>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</si>
  <si>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</si>
  <si>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</si>
  <si>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</si>
  <si>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</si>
  <si>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</si>
  <si>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</si>
  <si>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</si>
  <si>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</si>
  <si>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</si>
  <si>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</si>
  <si>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</si>
  <si>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</si>
  <si>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</si>
  <si>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</si>
  <si>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</si>
  <si>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</si>
  <si>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</si>
  <si>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</si>
  <si>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</si>
  <si>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</si>
  <si>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</si>
  <si>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</si>
  <si>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</si>
  <si>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</si>
  <si>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</si>
  <si>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</si>
  <si>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</si>
  <si>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</si>
  <si>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</si>
  <si>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</si>
  <si>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</si>
  <si>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</si>
  <si>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</si>
  <si>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</si>
  <si>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</si>
  <si>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</si>
  <si>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</si>
  <si>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</si>
  <si>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</si>
  <si>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</si>
  <si>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</si>
  <si>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</si>
  <si>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</si>
  <si>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</si>
  <si>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</si>
  <si>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</si>
  <si>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</si>
  <si>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</si>
  <si>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</si>
  <si>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</si>
  <si>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</si>
  <si>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</si>
  <si>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</si>
  <si>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</si>
  <si>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</si>
  <si>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</si>
  <si>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</si>
  <si>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</si>
  <si>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</si>
  <si>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</si>
  <si>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</si>
  <si>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</si>
  <si>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</si>
  <si>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</si>
  <si>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</si>
  <si>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</si>
  <si>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</si>
  <si>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</si>
  <si>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</si>
  <si>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</si>
  <si>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</si>
  <si>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</si>
  <si>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</si>
  <si>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</si>
  <si>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</si>
  <si>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</si>
  <si>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</si>
  <si>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</si>
  <si>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</si>
  <si>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</si>
  <si>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</si>
  <si>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</si>
  <si>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</si>
  <si>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</si>
  <si>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</si>
  <si>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</si>
  <si>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</si>
  <si>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</si>
  <si>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</si>
  <si>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</si>
  <si>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</si>
  <si>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</si>
  <si>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</si>
  <si>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</si>
  <si>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</si>
  <si>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</si>
  <si>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</si>
  <si>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</si>
  <si>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</si>
  <si>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</si>
  <si>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</si>
  <si>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</si>
  <si>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</si>
  <si>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</si>
  <si>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</si>
  <si>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</si>
  <si>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</si>
  <si>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</si>
  <si>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</si>
  <si>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</si>
  <si>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</si>
  <si>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</si>
  <si>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</si>
  <si>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</si>
  <si>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</si>
  <si>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</si>
  <si>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</si>
  <si>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</si>
  <si>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</si>
  <si>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</si>
  <si>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</si>
  <si>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</si>
  <si>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</si>
  <si>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</si>
  <si>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</si>
  <si>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</si>
  <si>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</si>
  <si>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</si>
  <si>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</si>
  <si>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</si>
  <si>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</si>
  <si>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</si>
  <si>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</si>
  <si>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</si>
  <si>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</si>
  <si>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</si>
  <si>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</si>
  <si>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</si>
  <si>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</si>
  <si>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</si>
  <si>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</si>
  <si>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</si>
  <si>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</si>
  <si>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</si>
  <si>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</si>
  <si>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</si>
  <si>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</si>
  <si>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</si>
  <si>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</si>
  <si>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</si>
  <si>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</si>
  <si>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</si>
  <si>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</si>
  <si>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</si>
  <si>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</si>
  <si>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</si>
  <si>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</si>
  <si>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</si>
  <si>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</si>
  <si>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</si>
  <si>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</si>
  <si>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</si>
  <si>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</si>
  <si>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</si>
  <si>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</si>
  <si>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</si>
  <si>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</si>
  <si>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</si>
  <si>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</si>
  <si>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</si>
  <si>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</si>
  <si>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</si>
  <si>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</si>
  <si>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</si>
  <si>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</si>
  <si>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</si>
  <si>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</si>
  <si>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</si>
  <si>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</si>
  <si>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</si>
  <si>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</si>
  <si>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</si>
  <si>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</si>
  <si>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</si>
  <si>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</si>
  <si>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</si>
  <si>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</si>
  <si>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</si>
  <si>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</si>
  <si>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</si>
  <si>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</si>
  <si>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</si>
  <si>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</si>
  <si>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</si>
  <si>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</si>
  <si>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</si>
  <si>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</si>
  <si>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</si>
  <si>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</si>
  <si>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</si>
  <si>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</si>
  <si>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</si>
  <si>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</si>
  <si>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</si>
  <si>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</si>
  <si>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</si>
  <si>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</si>
  <si>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</si>
  <si>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</si>
  <si>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</si>
  <si>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</si>
  <si>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</si>
  <si>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</si>
  <si>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</si>
  <si>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</si>
  <si>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</si>
  <si>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</si>
  <si>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</si>
  <si>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</si>
  <si>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</si>
  <si>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</si>
  <si>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</si>
  <si>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</si>
  <si>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</si>
  <si>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</si>
  <si>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</si>
  <si>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</si>
  <si>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</si>
  <si>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</si>
  <si>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</si>
  <si>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</si>
  <si>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</si>
  <si>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</si>
  <si>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</si>
  <si>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</si>
  <si>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</si>
  <si>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</si>
  <si>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</si>
  <si>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</si>
  <si>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</si>
  <si>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</si>
  <si>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</si>
  <si>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</si>
  <si>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</si>
  <si>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</si>
  <si>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</si>
  <si>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</si>
  <si>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</si>
  <si>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</si>
  <si>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</si>
  <si>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</si>
  <si>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</si>
  <si>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</si>
  <si>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</si>
  <si>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</si>
  <si>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</si>
  <si>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</si>
  <si>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</si>
  <si>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</si>
  <si>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</si>
  <si>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</si>
  <si>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</si>
  <si>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</si>
  <si>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</si>
  <si>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</si>
  <si>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</si>
  <si>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</si>
  <si>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</si>
  <si>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</si>
  <si>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</si>
  <si>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</si>
  <si>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</si>
  <si>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</si>
  <si>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</si>
  <si>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</si>
  <si>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</si>
  <si>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</si>
  <si>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</si>
  <si>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</si>
  <si>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</si>
  <si>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</si>
  <si>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</si>
  <si>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</si>
  <si>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</si>
  <si>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</si>
  <si>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</si>
  <si>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</si>
  <si>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</si>
  <si>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</si>
  <si>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</si>
  <si>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</si>
  <si>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</si>
  <si>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</si>
  <si>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</si>
  <si>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</si>
  <si>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</si>
  <si>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</si>
  <si>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</si>
  <si>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</si>
  <si>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</si>
  <si>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</si>
  <si>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</si>
  <si>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</si>
  <si>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</si>
  <si>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</si>
  <si>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</si>
  <si>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</si>
  <si>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</si>
  <si>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</si>
  <si>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</si>
  <si>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</si>
  <si>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</si>
  <si>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</si>
  <si>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</si>
  <si>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</si>
  <si>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</si>
  <si>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</si>
  <si>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</si>
  <si>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</si>
  <si>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</si>
  <si>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</si>
  <si>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</si>
  <si>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</si>
  <si>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</si>
  <si>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</si>
  <si>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</si>
  <si>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</si>
  <si>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</si>
  <si>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</si>
  <si>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</si>
  <si>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</si>
  <si>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</si>
  <si>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</si>
  <si>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</si>
  <si>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</si>
  <si>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</si>
  <si>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</si>
  <si>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</si>
  <si>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</si>
  <si>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</si>
  <si>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</si>
  <si>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</si>
  <si>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</si>
  <si>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</si>
  <si>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</si>
  <si>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</si>
  <si>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</si>
  <si>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</si>
  <si>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</si>
  <si>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</si>
  <si>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</si>
  <si>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</si>
  <si>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</si>
  <si>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</si>
  <si>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</si>
  <si>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</si>
  <si>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</si>
  <si>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</si>
  <si>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</si>
  <si>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</si>
  <si>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</si>
  <si>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</si>
  <si>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</si>
  <si>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</si>
  <si>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</si>
  <si>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</si>
  <si>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</si>
  <si>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</si>
  <si>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</si>
  <si>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</si>
  <si>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</si>
  <si>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</si>
  <si>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</si>
  <si>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</si>
  <si>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</si>
  <si>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</si>
  <si>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</si>
  <si>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</si>
  <si>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</si>
  <si>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</si>
  <si>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</si>
  <si>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</si>
  <si>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</si>
  <si>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</si>
  <si>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</si>
  <si>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</si>
  <si>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</si>
  <si>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</si>
  <si>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</si>
  <si>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</si>
  <si>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</si>
  <si>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</si>
  <si>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</si>
  <si>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</si>
  <si>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</si>
  <si>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</si>
  <si>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</si>
  <si>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</si>
  <si>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</si>
  <si>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</si>
  <si>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</si>
  <si>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</si>
  <si>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</si>
  <si>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</si>
  <si>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</si>
  <si>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</si>
  <si>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</si>
  <si>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</si>
  <si>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</si>
  <si>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</si>
  <si>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</si>
  <si>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</si>
  <si>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</si>
  <si>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</si>
  <si>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</si>
  <si>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</si>
  <si>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</si>
  <si>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</si>
  <si>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</si>
  <si>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</si>
  <si>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</si>
  <si>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</si>
  <si>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</si>
  <si>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</si>
  <si>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</si>
  <si>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</si>
  <si>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</si>
  <si>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</si>
  <si>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</si>
  <si>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</si>
  <si>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</si>
  <si>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</si>
  <si>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</si>
  <si>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</si>
  <si>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</si>
  <si>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</si>
  <si>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</si>
  <si>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</si>
  <si>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</si>
  <si>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</si>
  <si>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</si>
  <si>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</si>
  <si>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</si>
  <si>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</si>
  <si>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</si>
  <si>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</si>
  <si>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</si>
  <si>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</si>
  <si>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</si>
  <si>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</si>
  <si>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</si>
  <si>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</si>
  <si>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</si>
  <si>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</si>
  <si>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</si>
  <si>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</si>
  <si>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</si>
  <si>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</si>
  <si>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</si>
  <si>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</si>
  <si>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</si>
  <si>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</si>
  <si>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</si>
  <si>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</si>
  <si>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</si>
  <si>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</si>
  <si>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</si>
  <si>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</si>
  <si>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</si>
  <si>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</si>
  <si>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</si>
  <si>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</si>
  <si>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</si>
  <si>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</si>
  <si>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</si>
  <si>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</si>
  <si>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</si>
  <si>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</si>
  <si>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</si>
  <si>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</si>
  <si>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</si>
  <si>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</si>
  <si>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</si>
  <si>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</si>
  <si>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</si>
  <si>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</si>
  <si>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</si>
  <si>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</si>
  <si>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</si>
  <si>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</si>
  <si>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</si>
  <si>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</si>
  <si>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</si>
  <si>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</si>
  <si>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</si>
  <si>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</si>
  <si>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</si>
  <si>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</si>
  <si>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</si>
  <si>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</si>
  <si>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</si>
  <si>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</si>
  <si>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</si>
  <si>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</si>
  <si>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</si>
  <si>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</si>
  <si>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</si>
  <si>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</si>
  <si>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</si>
  <si>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</si>
  <si>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</si>
  <si>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</si>
  <si>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</si>
  <si>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</si>
  <si>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</si>
  <si>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</si>
  <si>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</si>
  <si>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</si>
  <si>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</si>
  <si>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</si>
  <si>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</si>
  <si>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</si>
  <si>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</si>
  <si>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</si>
  <si>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</si>
  <si>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</si>
  <si>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</si>
  <si>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</si>
  <si>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</si>
  <si>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</si>
  <si>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</si>
  <si>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</si>
  <si>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</si>
  <si>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</si>
  <si>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</si>
  <si>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</si>
  <si>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</si>
  <si>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</si>
  <si>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</si>
  <si>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</si>
  <si>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</si>
  <si>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</si>
  <si>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</si>
  <si>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</si>
  <si>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</si>
  <si>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</si>
  <si>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</si>
  <si>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</si>
  <si>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</si>
  <si>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</si>
  <si>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</si>
  <si>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</si>
  <si>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</si>
  <si>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</si>
  <si>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</si>
  <si>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</si>
  <si>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</si>
  <si>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</si>
  <si>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</si>
  <si>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</si>
  <si>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</si>
  <si>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</si>
  <si>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</si>
  <si>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</si>
  <si>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</si>
  <si>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</si>
  <si>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</si>
  <si>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</si>
  <si>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</si>
  <si>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</si>
  <si>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</si>
  <si>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</si>
  <si>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</si>
  <si>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</si>
  <si>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</si>
  <si>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</si>
  <si>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</si>
  <si>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</si>
  <si>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</si>
  <si>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</si>
  <si>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</si>
  <si>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</si>
  <si>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</si>
  <si>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</si>
  <si>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</si>
  <si>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</si>
  <si>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</si>
  <si>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</si>
  <si>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</si>
  <si>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</si>
  <si>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</si>
  <si>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</si>
  <si>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</si>
  <si>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</si>
  <si>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</si>
  <si>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</si>
  <si>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</si>
  <si>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</si>
  <si>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</si>
  <si>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</si>
  <si>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</si>
  <si>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</si>
  <si>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</si>
  <si>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</si>
  <si>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</si>
  <si>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</si>
  <si>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</si>
  <si>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</si>
  <si>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</si>
  <si>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</si>
  <si>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</si>
  <si>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</si>
  <si>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</si>
  <si>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</si>
  <si>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</si>
  <si>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</si>
  <si>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</si>
  <si>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</si>
  <si>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</si>
  <si>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</si>
  <si>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</si>
  <si>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</si>
  <si>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</si>
  <si>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</si>
  <si>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</si>
  <si>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</si>
  <si>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</si>
  <si>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</si>
  <si>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</si>
  <si>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</si>
  <si>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</si>
  <si>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</si>
  <si>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</si>
  <si>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</si>
  <si>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</si>
  <si>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</si>
  <si>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</si>
  <si>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</si>
  <si>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</si>
  <si>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</si>
  <si>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</si>
  <si>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</si>
  <si>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</si>
  <si>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</si>
  <si>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</si>
  <si>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</si>
  <si>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</si>
  <si>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</si>
  <si>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</si>
  <si>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</si>
  <si>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</si>
  <si>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</si>
  <si>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</si>
  <si>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</si>
  <si>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</si>
  <si>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</si>
  <si>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</si>
  <si>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</si>
  <si>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</si>
  <si>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</si>
  <si>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</si>
  <si>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</si>
  <si>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</si>
  <si>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</si>
  <si>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</si>
  <si>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</si>
  <si>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</si>
  <si>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</si>
  <si>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</si>
  <si>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</si>
  <si>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</si>
  <si>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</si>
  <si>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</si>
  <si>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</si>
  <si>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</si>
  <si>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</si>
  <si>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</si>
  <si>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</si>
  <si>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</si>
  <si>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</si>
  <si>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</si>
  <si>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</si>
  <si>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</si>
  <si>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</si>
  <si>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</si>
  <si>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</si>
  <si>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</si>
  <si>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</si>
  <si>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</si>
  <si>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</si>
  <si>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</si>
  <si>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</si>
  <si>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</si>
  <si>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</si>
  <si>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</si>
  <si>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</si>
  <si>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</si>
  <si>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</si>
  <si>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</si>
  <si>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</si>
  <si>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</si>
  <si>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</si>
  <si>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</si>
  <si>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</si>
  <si>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</si>
  <si>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</si>
  <si>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</si>
  <si>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</si>
  <si>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</si>
  <si>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</si>
  <si>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</si>
  <si>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</si>
  <si>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</si>
  <si>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</si>
  <si>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</si>
  <si>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</si>
  <si>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</si>
  <si>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</si>
  <si>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</si>
  <si>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</si>
  <si>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</si>
  <si>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</si>
  <si>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</si>
  <si>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</si>
  <si>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</si>
  <si>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</si>
  <si>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</si>
  <si>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</si>
  <si>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</si>
  <si>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</si>
  <si>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</si>
  <si>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</si>
  <si>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</si>
  <si>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</si>
  <si>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</si>
  <si>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</si>
  <si>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</si>
  <si>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</si>
  <si>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</si>
  <si>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</si>
  <si>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</si>
  <si>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</si>
  <si>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</si>
  <si>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</si>
  <si>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</si>
  <si>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</si>
  <si>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</si>
  <si>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</si>
  <si>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</si>
  <si>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</si>
  <si>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</si>
  <si>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</si>
  <si>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</si>
  <si>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</si>
  <si>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</si>
  <si>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</si>
  <si>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</si>
  <si>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</si>
  <si>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</si>
  <si>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</si>
  <si>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</si>
  <si>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</si>
  <si>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</si>
  <si>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</si>
  <si>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</si>
  <si>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</si>
  <si>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</si>
  <si>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</si>
  <si>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</si>
  <si>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</si>
  <si>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</si>
  <si>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</si>
  <si>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</si>
  <si>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</si>
  <si>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</si>
  <si>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</si>
  <si>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</si>
  <si>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</si>
  <si>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</si>
  <si>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</si>
  <si>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</si>
  <si>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</si>
  <si>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</si>
  <si>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</si>
  <si>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</si>
  <si>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</si>
  <si>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</si>
  <si>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</si>
  <si>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</si>
  <si>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</si>
  <si>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</si>
  <si>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</si>
  <si>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</si>
  <si>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</si>
  <si>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</si>
  <si>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</si>
  <si>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</si>
  <si>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</si>
  <si>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</si>
  <si>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</si>
  <si>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</si>
  <si>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</si>
  <si>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</si>
  <si>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</si>
  <si>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</si>
  <si>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</si>
  <si>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</si>
  <si>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</si>
  <si>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</si>
  <si>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</si>
  <si>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</si>
  <si>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</si>
  <si>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</si>
  <si>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</si>
  <si>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</si>
  <si>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</si>
  <si>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</si>
  <si>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</si>
  <si>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</si>
  <si>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</si>
  <si>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</si>
  <si>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</si>
  <si>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</si>
  <si>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</si>
  <si>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</si>
  <si>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</si>
  <si>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</si>
  <si>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</si>
  <si>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</si>
  <si>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</si>
  <si>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</si>
  <si>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</si>
  <si>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</si>
  <si>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</si>
  <si>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</si>
  <si>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</si>
  <si>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</si>
  <si>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</si>
  <si>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</si>
  <si>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</si>
  <si>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</si>
  <si>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</si>
  <si>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</si>
  <si>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</si>
  <si>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</si>
  <si>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</si>
  <si>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</si>
  <si>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</si>
  <si>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</si>
  <si>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</si>
  <si>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</si>
  <si>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</si>
  <si>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</si>
  <si>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</si>
  <si>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</si>
  <si>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</si>
  <si>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</si>
  <si>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</si>
  <si>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</si>
  <si>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</si>
  <si>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</si>
  <si>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</si>
  <si>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</si>
  <si>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</si>
  <si>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</si>
  <si>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</si>
  <si>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</si>
  <si>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</si>
  <si>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</si>
  <si>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</si>
  <si>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</si>
  <si>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</si>
  <si>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</si>
  <si>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</si>
  <si>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</si>
  <si>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</si>
  <si>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</si>
  <si>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</si>
  <si>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</si>
  <si>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</si>
  <si>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</si>
  <si>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</si>
  <si>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</si>
  <si>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</si>
  <si>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</si>
  <si>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</si>
  <si>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</si>
  <si>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</si>
  <si>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</si>
  <si>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</si>
  <si>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</si>
  <si>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</si>
  <si>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</si>
  <si>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</si>
  <si>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</si>
  <si>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</si>
  <si>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</si>
  <si>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</si>
  <si>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</si>
  <si>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</si>
  <si>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</si>
  <si>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</si>
  <si>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</si>
  <si>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</si>
  <si>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</si>
  <si>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</si>
  <si>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</si>
  <si>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</si>
  <si>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</si>
  <si>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</si>
  <si>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</si>
  <si>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</si>
  <si>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</si>
  <si>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</si>
  <si>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</si>
  <si>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</si>
  <si>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</si>
  <si>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</si>
  <si>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</si>
  <si>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</si>
  <si>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</si>
  <si>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</si>
  <si>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</si>
  <si>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</si>
  <si>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</si>
  <si>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</si>
  <si>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</si>
  <si>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</si>
  <si>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</si>
  <si>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</si>
  <si>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</si>
  <si>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</si>
  <si>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</si>
  <si>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</si>
  <si>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</si>
  <si>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</si>
  <si>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</si>
  <si>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</si>
  <si>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</si>
  <si>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</si>
  <si>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</si>
  <si>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</si>
  <si>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</si>
  <si>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</si>
  <si>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</si>
  <si>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</si>
  <si>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</si>
  <si>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</si>
  <si>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</si>
  <si>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</si>
  <si>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</si>
  <si>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</si>
  <si>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</si>
  <si>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</si>
  <si>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</si>
  <si>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</si>
  <si>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</si>
  <si>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</si>
  <si>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</si>
  <si>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</si>
  <si>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</si>
  <si>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</si>
  <si>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</si>
  <si>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</si>
  <si>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</si>
  <si>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</si>
  <si>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</si>
  <si>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</si>
  <si>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</si>
  <si>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</si>
  <si>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</si>
  <si>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</si>
  <si>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</si>
  <si>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</si>
  <si>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</si>
  <si>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</si>
  <si>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</si>
  <si>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</si>
  <si>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</si>
  <si>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</si>
  <si>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</si>
  <si>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</si>
  <si>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</si>
  <si>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</si>
  <si>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</si>
  <si>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</si>
  <si>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</si>
  <si>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</si>
  <si>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</si>
  <si>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</si>
  <si>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</si>
  <si>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</si>
  <si>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</si>
  <si>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</si>
  <si>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</si>
  <si>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</si>
  <si>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</si>
  <si>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</si>
  <si>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</si>
  <si>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</si>
  <si>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</si>
  <si>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</si>
  <si>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</si>
  <si>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</si>
  <si>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</si>
  <si>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</si>
  <si>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</si>
  <si>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</si>
  <si>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</si>
  <si>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</si>
  <si>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</si>
  <si>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</si>
  <si>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</si>
  <si>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</si>
  <si>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</si>
  <si>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</si>
  <si>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</si>
  <si>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</si>
  <si>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</si>
  <si>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</si>
  <si>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</si>
  <si>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</si>
  <si>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</si>
  <si>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</si>
  <si>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</si>
  <si>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</si>
  <si>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</si>
  <si>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</si>
  <si>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</si>
  <si>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</si>
  <si>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</si>
  <si>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</si>
  <si>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</si>
  <si>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</si>
  <si>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</si>
  <si>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</si>
  <si>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</si>
  <si>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</si>
  <si>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</si>
  <si>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</si>
  <si>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</si>
  <si>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</si>
  <si>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</si>
  <si>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</si>
  <si>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</si>
  <si>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</si>
  <si>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</si>
  <si>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</si>
  <si>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</si>
  <si>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</si>
  <si>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</si>
  <si>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</si>
  <si>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</si>
  <si>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</si>
  <si>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</si>
  <si>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</si>
  <si>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</si>
  <si>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</si>
  <si>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</si>
  <si>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</si>
  <si>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</si>
  <si>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</si>
  <si>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</si>
  <si>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</si>
  <si>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</si>
  <si>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</si>
  <si>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</si>
  <si>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</si>
  <si>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</si>
  <si>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</si>
  <si>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</si>
  <si>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</si>
  <si>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</si>
  <si>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</si>
  <si>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</si>
  <si>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</si>
  <si>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</si>
  <si>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</si>
  <si>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</si>
  <si>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</si>
  <si>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</si>
  <si>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</si>
  <si>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</si>
  <si>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</si>
  <si>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</si>
  <si>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</si>
  <si>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</si>
  <si>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</si>
  <si>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</si>
  <si>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</si>
  <si>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</si>
  <si>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</si>
  <si>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</si>
  <si>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</si>
  <si>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</si>
  <si>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</si>
  <si>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</si>
  <si>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</si>
  <si>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</si>
  <si>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</si>
  <si>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</si>
  <si>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</si>
  <si>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</si>
  <si>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</si>
  <si>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</si>
  <si>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</si>
  <si>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</si>
  <si>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</si>
  <si>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</si>
  <si>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</si>
  <si>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</si>
  <si>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</si>
  <si>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</si>
  <si>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</si>
  <si>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</si>
  <si>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</si>
  <si>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</si>
  <si>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</si>
  <si>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</si>
  <si>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</si>
  <si>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</si>
  <si>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</si>
  <si>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</si>
  <si>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</si>
  <si>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</si>
  <si>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</si>
  <si>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</si>
  <si>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</si>
  <si>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</si>
  <si>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</si>
  <si>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</si>
  <si>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</si>
  <si>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</si>
  <si>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</si>
  <si>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</si>
  <si>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</si>
  <si>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</si>
  <si>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</si>
  <si>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</si>
  <si>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</si>
  <si>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</si>
  <si>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</si>
  <si>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</si>
  <si>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</si>
  <si>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</si>
  <si>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</si>
  <si>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</si>
  <si>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</si>
  <si>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</si>
  <si>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</si>
  <si>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</si>
  <si>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</si>
  <si>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</si>
  <si>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</si>
  <si>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</si>
  <si>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</si>
  <si>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</si>
  <si>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</si>
  <si>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</si>
  <si>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</si>
  <si>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</si>
  <si>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</si>
  <si>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</si>
  <si>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</si>
  <si>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</si>
  <si>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</si>
  <si>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</si>
  <si>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</si>
  <si>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</si>
  <si>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</si>
  <si>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</si>
  <si>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</si>
  <si>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</si>
  <si>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</si>
  <si>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</si>
  <si>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</si>
  <si>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</si>
  <si>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</si>
  <si>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</si>
  <si>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</si>
  <si>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</si>
  <si>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</si>
  <si>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</si>
  <si>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</si>
  <si>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</si>
  <si>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</si>
  <si>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</si>
  <si>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</si>
  <si>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</si>
  <si>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</si>
  <si>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</si>
  <si>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</si>
  <si>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</si>
  <si>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</si>
  <si>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</si>
  <si>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</si>
  <si>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</si>
  <si>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</si>
  <si>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</si>
  <si>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</si>
  <si>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</si>
  <si>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</si>
  <si>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</si>
  <si>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</si>
  <si>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</si>
  <si>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</si>
  <si>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</si>
  <si>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</si>
  <si>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</si>
  <si>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</si>
  <si>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</si>
  <si>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</si>
  <si>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</si>
  <si>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</si>
  <si>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</si>
  <si>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</si>
  <si>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</si>
  <si>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</si>
  <si>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</si>
  <si>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</si>
  <si>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</si>
  <si>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</si>
  <si>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</si>
  <si>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</si>
  <si>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</si>
  <si>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</si>
  <si>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</si>
  <si>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</si>
  <si>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</si>
  <si>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</si>
  <si>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</si>
  <si>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</si>
  <si>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</si>
  <si>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</si>
  <si>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</si>
  <si>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</si>
  <si>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</si>
  <si>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</si>
  <si>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</si>
  <si>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</si>
  <si>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</si>
  <si>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</si>
  <si>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</si>
  <si>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</si>
  <si>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</si>
  <si>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</si>
  <si>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</si>
  <si>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</si>
  <si>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</si>
  <si>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</si>
  <si>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</si>
  <si>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</si>
  <si>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</si>
  <si>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</si>
  <si>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</si>
  <si>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</si>
  <si>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</si>
  <si>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</si>
  <si>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</si>
  <si>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</si>
  <si>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</si>
  <si>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</si>
  <si>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</si>
  <si>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</si>
  <si>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</si>
  <si>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</si>
  <si>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</si>
  <si>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</si>
  <si>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</si>
  <si>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</si>
  <si>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</si>
  <si>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</si>
  <si>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</si>
  <si>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</si>
  <si>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</si>
  <si>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</si>
  <si>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</si>
  <si>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</si>
  <si>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</si>
  <si>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</si>
  <si>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</si>
  <si>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</si>
  <si>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</si>
  <si>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</si>
  <si>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</si>
  <si>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</si>
  <si>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</si>
  <si>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</si>
  <si>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</si>
  <si>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</si>
  <si>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</si>
  <si>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</si>
  <si>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</si>
  <si>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</si>
  <si>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</si>
  <si>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</si>
  <si>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</si>
  <si>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</si>
  <si>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</si>
  <si>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</si>
  <si>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</si>
  <si>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</si>
  <si>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</si>
  <si>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</si>
  <si>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</si>
  <si>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</si>
  <si>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</si>
  <si>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</si>
  <si>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</si>
  <si>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</si>
  <si>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</si>
  <si>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</si>
  <si>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</si>
  <si>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</si>
  <si>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</si>
  <si>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</si>
  <si>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</si>
  <si>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</si>
  <si>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</si>
  <si>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</si>
  <si>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</si>
  <si>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</si>
  <si>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</si>
  <si>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</si>
  <si>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</si>
  <si>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</si>
  <si>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</si>
  <si>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</si>
  <si>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</si>
  <si>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</si>
  <si>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</si>
  <si>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</si>
  <si>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</si>
  <si>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</si>
  <si>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</si>
  <si>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</si>
  <si>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</si>
  <si>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</si>
  <si>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</si>
  <si>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</si>
  <si>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</si>
  <si>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</si>
  <si>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</si>
  <si>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</si>
  <si>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</si>
  <si>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</si>
  <si>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</si>
  <si>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</si>
  <si>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</si>
  <si>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</si>
  <si>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</si>
  <si>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</si>
  <si>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</si>
  <si>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</si>
  <si>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</si>
  <si>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</si>
  <si>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</si>
  <si>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</si>
  <si>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</si>
  <si>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</si>
  <si>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</si>
  <si>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</si>
  <si>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</si>
  <si>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</si>
  <si>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</si>
  <si>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</si>
  <si>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</si>
  <si>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</si>
  <si>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</si>
  <si>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</si>
  <si>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</si>
  <si>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</si>
  <si>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</si>
  <si>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</si>
  <si>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</si>
  <si>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</si>
  <si>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</si>
  <si>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</si>
  <si>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</si>
  <si>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</si>
  <si>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</si>
  <si>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</si>
  <si>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</si>
  <si>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</si>
  <si>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</si>
  <si>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</si>
  <si>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</si>
  <si>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</si>
  <si>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</si>
  <si>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</si>
  <si>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</si>
  <si>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</si>
  <si>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</si>
  <si>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</si>
  <si>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</si>
  <si>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</si>
  <si>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</si>
  <si>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</si>
  <si>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</si>
  <si>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</si>
  <si>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</si>
  <si>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</si>
  <si>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</si>
  <si>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</si>
  <si>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</si>
  <si>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</si>
  <si>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</si>
  <si>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</si>
  <si>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</si>
  <si>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</si>
  <si>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</si>
  <si>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</si>
  <si>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</si>
  <si>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</si>
  <si>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</si>
  <si>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</si>
  <si>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</si>
  <si>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</si>
  <si>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</si>
  <si>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</si>
  <si>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</si>
  <si>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</si>
  <si>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</si>
  <si>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</si>
  <si>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</si>
  <si>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</si>
  <si>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</si>
  <si>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</si>
  <si>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</si>
  <si>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</si>
  <si>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</si>
  <si>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</si>
  <si>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</si>
  <si>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</si>
  <si>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</si>
  <si>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</si>
  <si>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</si>
  <si>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</si>
  <si>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</si>
  <si>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</si>
  <si>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</si>
  <si>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</si>
  <si>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</si>
  <si>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</si>
  <si>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</si>
  <si>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</si>
  <si>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</si>
  <si>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</si>
  <si>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</si>
  <si>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</si>
  <si>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</si>
  <si>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</si>
  <si>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</si>
  <si>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</si>
  <si>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</si>
  <si>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</si>
  <si>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</si>
  <si>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</si>
  <si>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</si>
  <si>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</si>
  <si>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</si>
  <si>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</si>
  <si>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</si>
  <si>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</si>
  <si>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</si>
  <si>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</si>
  <si>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</si>
  <si>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</si>
  <si>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</si>
  <si>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</si>
  <si>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</si>
  <si>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</si>
  <si>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</si>
  <si>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</si>
  <si>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</si>
  <si>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</si>
  <si>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</si>
  <si>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</si>
  <si>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</si>
  <si>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</si>
  <si>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</si>
  <si>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</si>
  <si>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</si>
  <si>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</si>
  <si>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</si>
  <si>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</si>
  <si>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</si>
  <si>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</si>
  <si>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</si>
  <si>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</si>
  <si>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</si>
  <si>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</si>
  <si>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</si>
  <si>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</si>
  <si>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</si>
  <si>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</si>
  <si>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</si>
  <si>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</si>
  <si>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</si>
  <si>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</si>
  <si>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</si>
  <si>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</si>
  <si>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</si>
  <si>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</si>
  <si>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</si>
  <si>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</si>
  <si>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</si>
  <si>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</si>
  <si>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</si>
  <si>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</si>
  <si>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</si>
  <si>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</si>
  <si>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</si>
  <si>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</si>
  <si>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</si>
  <si>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</si>
  <si>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</si>
  <si>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</si>
  <si>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</si>
  <si>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</si>
  <si>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</si>
  <si>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</si>
  <si>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</si>
  <si>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</si>
  <si>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</si>
  <si>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</si>
  <si>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</si>
  <si>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</si>
  <si>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</si>
  <si>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</si>
  <si>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</si>
  <si>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</si>
  <si>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</si>
  <si>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</si>
  <si>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</si>
  <si>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</si>
  <si>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</si>
  <si>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</si>
  <si>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</si>
  <si>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</si>
  <si>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</si>
  <si>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</si>
  <si>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</si>
  <si>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</si>
  <si>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</si>
  <si>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</si>
  <si>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</si>
  <si>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</si>
  <si>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</si>
  <si>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</si>
  <si>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</si>
  <si>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</si>
  <si>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</si>
  <si>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</si>
  <si>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</si>
  <si>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</si>
  <si>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</si>
  <si>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</si>
  <si>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</si>
  <si>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</si>
  <si>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</si>
  <si>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</si>
  <si>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</si>
  <si>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</si>
  <si>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</si>
  <si>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</si>
  <si>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</si>
  <si>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</si>
  <si>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</si>
  <si>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</si>
  <si>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</si>
  <si>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</si>
  <si>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</si>
  <si>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</si>
  <si>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</si>
  <si>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</si>
  <si>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</si>
  <si>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</si>
  <si>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</si>
  <si>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</si>
  <si>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</si>
  <si>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</si>
  <si>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</si>
  <si>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</si>
  <si>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</si>
  <si>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</si>
  <si>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</si>
  <si>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</si>
  <si>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</si>
  <si>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</si>
  <si>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</si>
  <si>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</si>
  <si>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</si>
  <si>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</si>
  <si>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</si>
  <si>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</si>
  <si>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</si>
  <si>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</si>
  <si>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</si>
  <si>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</si>
  <si>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</si>
  <si>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</si>
  <si>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</si>
  <si>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</si>
  <si>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</si>
  <si>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</si>
  <si>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</si>
  <si>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</si>
  <si>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</si>
  <si>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</si>
  <si>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</si>
  <si>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</si>
  <si>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</si>
  <si>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</si>
  <si>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</si>
  <si>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</si>
  <si>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</si>
  <si>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</si>
  <si>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</si>
  <si>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</si>
  <si>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</si>
  <si>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</si>
  <si>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</si>
  <si>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</si>
  <si>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</si>
  <si>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</si>
  <si>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</si>
  <si>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</si>
  <si>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</si>
  <si>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</si>
  <si>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</si>
  <si>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</si>
  <si>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</si>
  <si>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</si>
  <si>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</si>
  <si>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</si>
  <si>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</si>
  <si>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</si>
  <si>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</si>
  <si>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</si>
  <si>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</si>
  <si>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</si>
  <si>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</si>
  <si>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</si>
  <si>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</si>
  <si>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</si>
  <si>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</si>
  <si>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</si>
  <si>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</si>
  <si>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</si>
  <si>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</si>
  <si>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</si>
  <si>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</si>
  <si>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</si>
  <si>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</si>
  <si>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</si>
  <si>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</si>
  <si>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</si>
  <si>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</si>
  <si>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</si>
  <si>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</si>
  <si>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</si>
  <si>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</si>
  <si>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</si>
  <si>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</si>
  <si>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</si>
  <si>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</si>
  <si>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</si>
  <si>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</si>
  <si>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</si>
  <si>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</si>
  <si>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</si>
  <si>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</si>
  <si>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</si>
  <si>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</si>
  <si>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</si>
  <si>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</si>
  <si>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</si>
  <si>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</si>
  <si>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</si>
  <si>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</si>
  <si>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</si>
  <si>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</si>
  <si>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</si>
  <si>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</si>
  <si>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</si>
  <si>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</si>
  <si>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</si>
  <si>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</si>
  <si>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</si>
  <si>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</si>
  <si>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</si>
  <si>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</si>
  <si>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</si>
  <si>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</si>
  <si>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</si>
  <si>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</si>
  <si>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</si>
  <si>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</si>
  <si>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</si>
  <si>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</si>
  <si>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</si>
  <si>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</si>
  <si>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</si>
  <si>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</si>
  <si>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</si>
  <si>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</si>
  <si>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</si>
  <si>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</si>
  <si>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</si>
  <si>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</si>
  <si>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</si>
  <si>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</si>
  <si>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</si>
  <si>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</si>
  <si>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</si>
  <si>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</si>
  <si>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</si>
  <si>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</si>
  <si>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</si>
  <si>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</si>
  <si>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</si>
  <si>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</si>
  <si>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</si>
  <si>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</si>
  <si>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</si>
  <si>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</si>
  <si>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</si>
  <si>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</si>
  <si>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</si>
  <si>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</si>
  <si>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</si>
  <si>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</si>
  <si>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</si>
  <si>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</si>
  <si>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</si>
  <si>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</si>
  <si>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</si>
  <si>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</si>
  <si>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</si>
  <si>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</si>
  <si>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</si>
  <si>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</si>
  <si>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</si>
  <si>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</si>
  <si>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</si>
  <si>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</si>
  <si>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</si>
  <si>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</si>
  <si>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</si>
  <si>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</si>
  <si>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</si>
  <si>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</si>
  <si>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</si>
  <si>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</si>
  <si>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</si>
  <si>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</si>
  <si>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</si>
  <si>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</si>
  <si>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</si>
  <si>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</si>
  <si>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</si>
  <si>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</si>
  <si>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</si>
  <si>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</si>
  <si>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</si>
  <si>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</si>
  <si>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</si>
  <si>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</si>
  <si>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</si>
  <si>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</si>
  <si>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</si>
  <si>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</si>
  <si>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</si>
  <si>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</si>
  <si>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</si>
  <si>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</si>
  <si>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</si>
  <si>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</si>
  <si>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</si>
  <si>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</si>
  <si>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</si>
  <si>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</si>
  <si>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</si>
  <si>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</si>
  <si>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</si>
  <si>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</si>
  <si>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</si>
  <si>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</si>
  <si>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</si>
  <si>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</si>
  <si>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</si>
  <si>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</si>
  <si>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</si>
  <si>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</si>
  <si>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</si>
  <si>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</si>
  <si>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</si>
  <si>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</si>
  <si>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</si>
  <si>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</si>
  <si>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</si>
  <si>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</si>
  <si>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</si>
  <si>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</si>
  <si>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</si>
  <si>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</si>
  <si>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</si>
  <si>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</si>
  <si>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</si>
  <si>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</si>
  <si>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</si>
  <si>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</si>
  <si>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</si>
  <si>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</si>
  <si>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</si>
  <si>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</si>
  <si>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</si>
  <si>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</si>
  <si>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</si>
  <si>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</si>
  <si>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</si>
  <si>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</si>
  <si>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</si>
  <si>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</si>
  <si>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</si>
  <si>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</si>
  <si>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</si>
  <si>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</si>
  <si>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</si>
  <si>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</si>
  <si>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</si>
  <si>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</si>
  <si>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</si>
  <si>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</si>
  <si>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</si>
  <si>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</si>
  <si>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</si>
  <si>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</si>
  <si>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</si>
  <si>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</si>
  <si>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</si>
  <si>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</si>
  <si>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</si>
  <si>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</si>
  <si>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</si>
  <si>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</si>
  <si>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</si>
  <si>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</si>
  <si>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</si>
  <si>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</si>
  <si>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</si>
  <si>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</si>
  <si>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</si>
  <si>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</si>
  <si>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</si>
  <si>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</si>
  <si>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</si>
  <si>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</si>
  <si>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</si>
  <si>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</si>
  <si>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</si>
  <si>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</si>
  <si>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</si>
  <si>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</si>
  <si>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</si>
  <si>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</si>
  <si>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</si>
  <si>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</si>
  <si>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</si>
  <si>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</si>
  <si>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</si>
  <si>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</si>
  <si>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</si>
  <si>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</si>
  <si>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</si>
  <si>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</si>
  <si>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</si>
  <si>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</si>
  <si>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</si>
  <si>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</si>
  <si>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</si>
  <si>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</si>
  <si>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</si>
  <si>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</si>
  <si>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</si>
  <si>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</si>
  <si>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</si>
  <si>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</si>
  <si>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</si>
  <si>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</si>
  <si>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</si>
  <si>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</si>
  <si>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</si>
  <si>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</si>
  <si>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</si>
  <si>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</si>
  <si>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</si>
  <si>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</si>
  <si>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</si>
  <si>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</si>
  <si>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</si>
  <si>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</si>
  <si>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</si>
  <si>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</si>
  <si>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</si>
  <si>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</si>
  <si>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</si>
  <si>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</si>
  <si>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</si>
  <si>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</si>
  <si>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</si>
  <si>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</si>
  <si>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</si>
  <si>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</si>
  <si>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</si>
  <si>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</si>
  <si>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</si>
  <si>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</si>
  <si>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</si>
  <si>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</si>
  <si>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</si>
  <si>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</si>
  <si>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</si>
  <si>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</si>
  <si>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</si>
  <si>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</si>
  <si>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</si>
  <si>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</si>
  <si>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</si>
  <si>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</si>
  <si>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</si>
  <si>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</si>
  <si>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</si>
  <si>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</si>
  <si>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</si>
  <si>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</si>
  <si>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</si>
  <si>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</si>
  <si>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</si>
  <si>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</si>
  <si>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</si>
  <si>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</si>
  <si>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</si>
  <si>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</si>
  <si>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</si>
  <si>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</si>
  <si>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</si>
  <si>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</si>
  <si>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</si>
  <si>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</si>
  <si>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</si>
  <si>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</si>
  <si>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</si>
  <si>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</si>
  <si>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</si>
  <si>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</si>
  <si>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</si>
  <si>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</si>
  <si>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</si>
  <si>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</si>
  <si>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</si>
  <si>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</si>
  <si>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</si>
  <si>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</si>
  <si>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</si>
  <si>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</si>
  <si>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</si>
  <si>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</si>
  <si>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</si>
  <si>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</si>
  <si>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</si>
  <si>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</si>
  <si>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</si>
  <si>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</si>
  <si>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</si>
  <si>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</si>
  <si>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</si>
  <si>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</si>
  <si>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</si>
  <si>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</si>
  <si>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</si>
  <si>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</si>
  <si>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</si>
  <si>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</si>
  <si>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</si>
  <si>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</si>
  <si>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</si>
  <si>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</si>
  <si>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</si>
  <si>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</si>
  <si>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</si>
  <si>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</si>
  <si>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</si>
  <si>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</si>
  <si>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</si>
  <si>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</si>
  <si>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</si>
  <si>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</si>
  <si>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</si>
  <si>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</si>
  <si>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</si>
  <si>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</si>
  <si>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</si>
  <si>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</si>
  <si>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</si>
  <si>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</si>
  <si>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</si>
  <si>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</si>
  <si>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</si>
  <si>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</si>
  <si>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</si>
  <si>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</si>
  <si>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</si>
  <si>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</si>
  <si>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</si>
  <si>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</si>
  <si>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</si>
  <si>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</si>
  <si>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</si>
  <si>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</si>
  <si>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</si>
  <si>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</si>
  <si>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</si>
  <si>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</si>
  <si>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</si>
  <si>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</si>
  <si>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</si>
  <si>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</si>
  <si>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</si>
  <si>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</si>
  <si>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</si>
  <si>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</si>
  <si>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</si>
  <si>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</si>
  <si>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</si>
  <si>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</si>
  <si>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</si>
  <si>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</si>
  <si>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</si>
  <si>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</si>
  <si>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</si>
  <si>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</si>
  <si>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</si>
  <si>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</si>
  <si>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</si>
  <si>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</si>
  <si>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</si>
  <si>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</si>
  <si>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</si>
  <si>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</si>
  <si>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</si>
  <si>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</si>
  <si>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</si>
  <si>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</si>
  <si>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</si>
  <si>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</si>
  <si>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</si>
  <si>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</si>
  <si>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</si>
  <si>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</si>
  <si>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</si>
  <si>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</si>
  <si>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</si>
  <si>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</si>
  <si>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</si>
  <si>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</si>
  <si>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</si>
  <si>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</si>
  <si>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</si>
  <si>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</si>
  <si>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</si>
  <si>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</si>
  <si>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</si>
  <si>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</si>
  <si>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</si>
  <si>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</si>
  <si>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</si>
  <si>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</si>
  <si>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</si>
  <si>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</si>
  <si>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</si>
  <si>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</si>
  <si>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</si>
  <si>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</si>
  <si>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</si>
  <si>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</si>
  <si>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</si>
  <si>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</si>
  <si>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</si>
  <si>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</si>
  <si>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</si>
  <si>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</si>
  <si>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</si>
  <si>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</si>
  <si>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</si>
  <si>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</si>
  <si>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</si>
  <si>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</si>
  <si>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</si>
  <si>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</si>
  <si>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</si>
  <si>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</si>
  <si>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</si>
  <si>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</si>
  <si>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</si>
  <si>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</si>
  <si>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</si>
  <si>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</si>
  <si>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</si>
  <si>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</si>
  <si>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</si>
  <si>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</si>
  <si>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</si>
  <si>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</si>
  <si>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</si>
  <si>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</si>
  <si>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</si>
  <si>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</si>
  <si>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</si>
  <si>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</si>
  <si>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</si>
  <si>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</si>
  <si>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</si>
  <si>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</si>
  <si>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</si>
  <si>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</si>
  <si>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</si>
  <si>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</si>
  <si>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</si>
  <si>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</si>
  <si>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</si>
  <si>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</si>
  <si>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</si>
  <si>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</si>
  <si>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</si>
  <si>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</si>
  <si>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</si>
  <si>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</si>
  <si>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</si>
  <si>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</si>
  <si>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</si>
  <si>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</si>
  <si>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</si>
  <si>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</si>
  <si>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</si>
  <si>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</si>
  <si>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</si>
  <si>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</si>
  <si>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</si>
  <si>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</si>
  <si>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</si>
  <si>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</si>
  <si>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</si>
  <si>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</si>
  <si>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</si>
  <si>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</si>
  <si>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</si>
  <si>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</si>
  <si>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</si>
  <si>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</si>
  <si>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</si>
  <si>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</si>
  <si>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</si>
  <si>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</si>
  <si>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</si>
  <si>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</si>
  <si>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</si>
  <si>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</si>
  <si>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</si>
  <si>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</si>
  <si>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</si>
  <si>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</si>
  <si>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</si>
  <si>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</si>
  <si>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</si>
  <si>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</si>
  <si>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</si>
  <si>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</si>
  <si>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</si>
  <si>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</si>
  <si>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</si>
  <si>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</si>
  <si>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</si>
  <si>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</si>
  <si>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</si>
  <si>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</si>
  <si>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</si>
  <si>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</si>
  <si>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</si>
  <si>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</si>
  <si>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</si>
  <si>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</si>
  <si>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</si>
  <si>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</si>
  <si>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</si>
  <si>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</si>
  <si>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</si>
  <si>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</si>
  <si>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</si>
  <si>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</si>
  <si>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</si>
  <si>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</si>
  <si>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</si>
  <si>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</si>
  <si>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</si>
  <si>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</si>
  <si>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</si>
  <si>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</si>
  <si>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</si>
  <si>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</si>
  <si>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</si>
  <si>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</si>
  <si>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</si>
  <si>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</si>
  <si>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</si>
  <si>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</si>
  <si>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</si>
  <si>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</si>
  <si>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</si>
  <si>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</si>
  <si>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</si>
  <si>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</si>
  <si>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</si>
  <si>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</si>
  <si>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</si>
  <si>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</si>
  <si>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</si>
  <si>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</si>
  <si>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</si>
  <si>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</si>
  <si>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</si>
  <si>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</si>
  <si>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</si>
  <si>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</si>
  <si>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</si>
  <si>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</si>
  <si>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</si>
  <si>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</si>
  <si>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</si>
  <si>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</si>
  <si>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</si>
  <si>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</si>
  <si>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</si>
  <si>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</si>
  <si>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</si>
  <si>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</si>
  <si>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</si>
  <si>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</si>
  <si>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</si>
  <si>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</si>
  <si>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</si>
  <si>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</si>
  <si>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</si>
  <si>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</si>
  <si>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</si>
  <si>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</si>
  <si>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</si>
  <si>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</si>
  <si>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</si>
  <si>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</si>
  <si>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</si>
  <si>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</si>
  <si>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</si>
  <si>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</si>
  <si>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</si>
  <si>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</si>
  <si>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</si>
  <si>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</si>
  <si>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</si>
  <si>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</si>
  <si>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</si>
  <si>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</si>
  <si>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</si>
  <si>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</si>
  <si>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</si>
  <si>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</si>
  <si>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</si>
  <si>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</si>
  <si>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</si>
  <si>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</si>
  <si>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</si>
  <si>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</si>
  <si>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</si>
  <si>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</si>
  <si>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</si>
  <si>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</si>
  <si>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</si>
  <si>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</si>
  <si>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</si>
  <si>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</si>
  <si>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</si>
  <si>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</si>
  <si>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</si>
  <si>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</si>
  <si>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</si>
  <si>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</si>
  <si>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</si>
  <si>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</si>
  <si>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</si>
  <si>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</si>
  <si>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</si>
  <si>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</si>
  <si>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</si>
  <si>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</si>
  <si>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</si>
  <si>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</si>
  <si>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</si>
  <si>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</si>
  <si>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</si>
  <si>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</si>
  <si>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</si>
  <si>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</si>
  <si>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</si>
  <si>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</si>
  <si>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</si>
  <si>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</si>
  <si>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</si>
  <si>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</si>
  <si>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</si>
  <si>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</si>
  <si>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</si>
  <si>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</si>
  <si>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</si>
  <si>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</si>
  <si>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</si>
  <si>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</si>
  <si>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</si>
  <si>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</si>
  <si>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</si>
  <si>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</si>
  <si>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</si>
  <si>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</si>
  <si>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</si>
  <si>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</si>
  <si>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</si>
  <si>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</si>
  <si>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</si>
  <si>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</si>
  <si>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</si>
  <si>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</si>
  <si>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</si>
  <si>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</si>
  <si>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</si>
  <si>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</si>
  <si>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</si>
  <si>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</si>
  <si>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</si>
  <si>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</si>
  <si>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</si>
  <si>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</si>
  <si>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</si>
  <si>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</si>
  <si>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</si>
  <si>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</si>
  <si>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</si>
  <si>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</si>
  <si>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</si>
  <si>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</si>
  <si>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</si>
  <si>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</si>
  <si>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</si>
  <si>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</si>
  <si>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</si>
  <si>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</si>
  <si>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</si>
  <si>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</si>
  <si>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</si>
  <si>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</si>
  <si>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</si>
  <si>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</si>
  <si>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</si>
  <si>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</si>
  <si>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</si>
  <si>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</si>
  <si>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</si>
  <si>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</si>
  <si>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</si>
  <si>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</si>
  <si>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</si>
  <si>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</si>
  <si>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</si>
  <si>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</si>
  <si>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</si>
  <si>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</si>
  <si>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</si>
  <si>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</si>
  <si>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</si>
  <si>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</si>
  <si>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</si>
  <si>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</si>
  <si>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</si>
  <si>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</si>
  <si>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</si>
  <si>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</si>
  <si>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</si>
  <si>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</si>
  <si>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</si>
  <si>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</si>
  <si>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</si>
  <si>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</si>
  <si>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</si>
  <si>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</si>
  <si>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</si>
  <si>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</si>
  <si>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</si>
  <si>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</si>
  <si>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</si>
  <si>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</si>
  <si>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</si>
  <si>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</si>
  <si>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</si>
  <si>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</si>
  <si>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</si>
  <si>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</si>
  <si>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</si>
  <si>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</si>
  <si>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</si>
  <si>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</si>
  <si>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</si>
  <si>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</si>
  <si>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</si>
  <si>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</si>
  <si>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</si>
  <si>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</si>
  <si>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</si>
  <si>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</si>
  <si>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</si>
  <si>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</si>
  <si>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</si>
  <si>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</si>
  <si>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</si>
  <si>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</si>
  <si>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</si>
  <si>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</si>
  <si>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</si>
  <si>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</si>
  <si>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</si>
  <si>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</si>
  <si>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</si>
  <si>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</si>
  <si>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</si>
  <si>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</si>
  <si>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</si>
  <si>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</si>
  <si>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</si>
  <si>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</si>
  <si>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</si>
  <si>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</si>
  <si>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</si>
  <si>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</si>
  <si>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</si>
  <si>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</si>
  <si>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</si>
  <si>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</si>
  <si>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</si>
  <si>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</si>
  <si>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</si>
  <si>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</si>
  <si>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</si>
  <si>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</si>
  <si>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</si>
  <si>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</si>
  <si>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</si>
  <si>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</si>
  <si>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</si>
  <si>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</si>
  <si>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</si>
  <si>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</si>
  <si>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</si>
  <si>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</si>
  <si>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</si>
  <si>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</si>
  <si>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</si>
  <si>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</si>
  <si>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</si>
  <si>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</si>
  <si>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</si>
  <si>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</si>
  <si>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</si>
  <si>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</si>
  <si>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</si>
  <si>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</si>
  <si>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</si>
  <si>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</si>
  <si>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</si>
  <si>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</si>
  <si>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</si>
  <si>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</si>
  <si>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</si>
  <si>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</si>
  <si>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</si>
  <si>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</si>
  <si>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</si>
  <si>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</si>
  <si>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</si>
  <si>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</si>
  <si>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</si>
  <si>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</si>
  <si>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</si>
  <si>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</si>
  <si>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</si>
  <si>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</si>
  <si>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</si>
  <si>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</si>
  <si>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</si>
  <si>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</si>
  <si>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</si>
  <si>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</si>
  <si>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</si>
  <si>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</si>
  <si>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</si>
  <si>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</si>
  <si>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</si>
  <si>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</si>
  <si>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</si>
  <si>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</si>
  <si>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</si>
  <si>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</si>
  <si>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</si>
  <si>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</si>
  <si>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</si>
  <si>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</si>
  <si>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</si>
  <si>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</si>
  <si>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</si>
  <si>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</si>
  <si>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</si>
  <si>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</si>
  <si>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</si>
  <si>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</si>
  <si>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</si>
  <si>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</si>
  <si>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</si>
  <si>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</si>
  <si>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</si>
  <si>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</si>
  <si>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</si>
  <si>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</si>
  <si>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</si>
  <si>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</si>
  <si>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</si>
  <si>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</si>
  <si>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</si>
  <si>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</si>
  <si>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</si>
  <si>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</si>
  <si>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</si>
  <si>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</si>
  <si>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</si>
  <si>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</si>
  <si>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</si>
  <si>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</si>
  <si>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</si>
  <si>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</si>
  <si>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</si>
  <si>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</si>
  <si>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</si>
  <si>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</si>
  <si>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</si>
  <si>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</si>
  <si>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</si>
  <si>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</si>
  <si>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</si>
  <si>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</si>
  <si>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</si>
  <si>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</si>
  <si>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</si>
  <si>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</si>
  <si>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</si>
  <si>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</si>
  <si>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</si>
  <si>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</si>
  <si>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</si>
  <si>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</si>
  <si>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</si>
  <si>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</si>
  <si>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</si>
  <si>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</si>
  <si>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</si>
  <si>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</si>
  <si>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</si>
  <si>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</si>
  <si>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</si>
  <si>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</si>
  <si>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</si>
  <si>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</si>
  <si>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</si>
  <si>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</si>
  <si>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</si>
  <si>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</si>
  <si>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</si>
  <si>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</si>
  <si>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</si>
  <si>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</si>
  <si>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</si>
  <si>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</si>
  <si>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</si>
  <si>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</si>
  <si>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</si>
  <si>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</si>
  <si>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</si>
  <si>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</si>
  <si>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</si>
  <si>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</si>
  <si>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</si>
  <si>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</si>
  <si>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</si>
  <si>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</si>
  <si>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</si>
  <si>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</si>
  <si>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</si>
  <si>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</si>
  <si>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</si>
  <si>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</si>
  <si>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</si>
  <si>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</si>
  <si>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</si>
  <si>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</si>
  <si>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</si>
  <si>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</si>
  <si>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</si>
  <si>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</si>
  <si>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</si>
  <si>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</si>
  <si>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</si>
  <si>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</si>
  <si>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</si>
  <si>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</si>
  <si>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</si>
  <si>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</si>
  <si>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</si>
  <si>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</si>
  <si>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</si>
  <si>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</si>
  <si>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</si>
  <si>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</si>
  <si>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</si>
  <si>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</si>
  <si>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</si>
  <si>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</si>
  <si>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</si>
  <si>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</si>
  <si>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</si>
  <si>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</si>
  <si>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</si>
  <si>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</si>
  <si>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</si>
  <si>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</si>
  <si>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</si>
  <si>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</si>
  <si>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</si>
  <si>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</si>
  <si>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</si>
  <si>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</si>
  <si>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</si>
  <si>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</si>
  <si>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</si>
  <si>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</si>
  <si>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</si>
  <si>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</si>
  <si>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</si>
  <si>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</si>
  <si>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</si>
  <si>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</si>
  <si>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</si>
  <si>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</si>
  <si>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</si>
  <si>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</si>
  <si>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</si>
  <si>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</si>
  <si>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</si>
  <si>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</si>
  <si>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</si>
  <si>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</si>
  <si>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</si>
  <si>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</si>
  <si>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</si>
  <si>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</si>
  <si>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</si>
  <si>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</si>
  <si>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</si>
  <si>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</si>
  <si>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</si>
  <si>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</si>
  <si>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</si>
  <si>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</si>
  <si>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</si>
  <si>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</si>
  <si>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</si>
  <si>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</si>
  <si>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</si>
  <si>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</si>
  <si>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</si>
  <si>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</si>
  <si>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</si>
  <si>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</si>
  <si>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</si>
  <si>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</si>
  <si>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</si>
  <si>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</si>
  <si>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</si>
  <si>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</si>
  <si>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</si>
  <si>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</si>
  <si>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</si>
  <si>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</si>
  <si>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</si>
  <si>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</si>
  <si>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</si>
  <si>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</si>
  <si>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</si>
  <si>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</si>
  <si>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</si>
  <si>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</si>
  <si>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</si>
  <si>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</si>
  <si>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</si>
  <si>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</si>
  <si>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</si>
  <si>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</si>
  <si>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</si>
  <si>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</si>
  <si>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</si>
  <si>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</si>
  <si>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</si>
  <si>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</si>
  <si>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</si>
  <si>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</si>
  <si>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</si>
  <si>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</si>
  <si>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</si>
  <si>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</si>
  <si>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</si>
  <si>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</si>
  <si>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</si>
  <si>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</si>
  <si>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</si>
  <si>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</si>
  <si>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</si>
  <si>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</si>
  <si>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</si>
  <si>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</si>
  <si>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</si>
  <si>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</si>
  <si>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</si>
  <si>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</si>
  <si>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</si>
  <si>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</si>
  <si>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</si>
  <si>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</si>
  <si>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</si>
  <si>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</si>
  <si>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</si>
  <si>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</si>
  <si>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</si>
  <si>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</si>
  <si>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</si>
  <si>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</si>
  <si>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</si>
  <si>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</si>
  <si>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</si>
  <si>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</si>
  <si>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</si>
  <si>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</si>
  <si>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</si>
  <si>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</si>
  <si>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</si>
  <si>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</si>
  <si>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</si>
  <si>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</si>
  <si>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</si>
  <si>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</si>
  <si>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</si>
  <si>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</si>
  <si>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</si>
  <si>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</si>
  <si>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</si>
  <si>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</si>
  <si>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</si>
  <si>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</si>
  <si>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</si>
  <si>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</si>
  <si>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</si>
  <si>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</si>
  <si>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</si>
  <si>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</si>
  <si>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</si>
  <si>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</si>
  <si>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</si>
  <si>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</si>
  <si>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</si>
  <si>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</si>
  <si>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</si>
  <si>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</si>
  <si>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</si>
  <si>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</si>
  <si>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</si>
  <si>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</si>
  <si>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</si>
  <si>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</si>
  <si>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</si>
  <si>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</si>
  <si>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</si>
  <si>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</si>
  <si>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</si>
  <si>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</si>
  <si>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</si>
  <si>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</si>
  <si>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</si>
  <si>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</si>
  <si>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</si>
  <si>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</si>
  <si>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</si>
  <si>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</si>
  <si>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</si>
  <si>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</si>
  <si>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</si>
  <si>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</si>
  <si>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</si>
  <si>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</si>
  <si>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</si>
  <si>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</si>
  <si>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</si>
  <si>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</si>
  <si>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</si>
  <si>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</si>
  <si>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</si>
  <si>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</si>
  <si>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</si>
  <si>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</si>
  <si>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</si>
  <si>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</si>
  <si>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</si>
  <si>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</si>
  <si>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</si>
  <si>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</si>
  <si>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</si>
  <si>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</si>
  <si>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</si>
  <si>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</si>
  <si>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</si>
  <si>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</si>
  <si>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</si>
  <si>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</si>
  <si>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</si>
  <si>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</si>
  <si>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</si>
  <si>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</si>
  <si>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</si>
  <si>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</si>
  <si>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</si>
  <si>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</si>
  <si>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</si>
  <si>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</si>
  <si>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</si>
  <si>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</si>
  <si>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</si>
  <si>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</si>
  <si>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</si>
  <si>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</si>
  <si>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</si>
  <si>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</si>
  <si>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</si>
  <si>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</si>
  <si>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</si>
  <si>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</si>
  <si>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</si>
  <si>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</si>
  <si>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</si>
  <si>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</si>
  <si>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</si>
  <si>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</si>
  <si>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</si>
  <si>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</si>
  <si>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</si>
  <si>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</si>
  <si>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</si>
  <si>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</si>
  <si>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</si>
  <si>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</si>
  <si>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</si>
  <si>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</si>
  <si>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</si>
  <si>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</si>
  <si>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</si>
  <si>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</si>
  <si>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</si>
  <si>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</si>
  <si>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</si>
  <si>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</si>
  <si>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</si>
  <si>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</si>
  <si>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</si>
  <si>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</si>
  <si>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</si>
  <si>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</si>
  <si>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</si>
  <si>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</si>
  <si>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</si>
  <si>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</si>
  <si>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</si>
  <si>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</si>
  <si>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</si>
  <si>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</si>
  <si>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</si>
  <si>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</si>
  <si>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</si>
  <si>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</si>
  <si>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</si>
  <si>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</si>
  <si>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</si>
  <si>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</si>
  <si>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</si>
  <si>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</si>
  <si>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</si>
  <si>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</si>
  <si>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</si>
  <si>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</si>
  <si>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</si>
  <si>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</si>
  <si>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</si>
  <si>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</si>
  <si>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</si>
  <si>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</si>
  <si>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</si>
  <si>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</si>
  <si>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</si>
  <si>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</si>
  <si>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</si>
  <si>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</si>
  <si>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</si>
  <si>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</si>
  <si>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</si>
  <si>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</si>
  <si>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</si>
  <si>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</si>
  <si>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</si>
  <si>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</si>
  <si>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</si>
  <si>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</si>
  <si>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</si>
  <si>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</si>
  <si>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</si>
  <si>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</si>
  <si>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</si>
  <si>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</si>
  <si>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</si>
  <si>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</si>
  <si>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</si>
  <si>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</si>
  <si>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</si>
  <si>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</si>
  <si>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</si>
  <si>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</si>
  <si>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</si>
  <si>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</si>
  <si>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</si>
  <si>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</si>
  <si>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</si>
  <si>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</si>
  <si>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</si>
  <si>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</si>
  <si>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</si>
  <si>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</si>
  <si>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</si>
  <si>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</si>
  <si>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</si>
  <si>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</si>
  <si>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</si>
  <si>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</si>
  <si>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</si>
  <si>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</si>
  <si>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</si>
  <si>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</si>
  <si>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</si>
  <si>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</si>
  <si>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</si>
  <si>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</si>
  <si>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</si>
  <si>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</si>
  <si>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</si>
  <si>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</si>
  <si>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</si>
  <si>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</si>
  <si>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</si>
  <si>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</si>
  <si>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</si>
  <si>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</si>
  <si>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</si>
  <si>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</si>
  <si>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</si>
  <si>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</si>
  <si>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</si>
  <si>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</si>
  <si>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</si>
  <si>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</si>
  <si>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</si>
  <si>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</si>
  <si>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</si>
  <si>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</si>
  <si>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</si>
  <si>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</si>
  <si>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</si>
  <si>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</si>
  <si>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</si>
  <si>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</si>
  <si>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</si>
  <si>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</si>
  <si>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</si>
  <si>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</si>
  <si>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</si>
  <si>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</si>
  <si>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</si>
  <si>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</si>
  <si>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</si>
  <si>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</si>
  <si>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</si>
  <si>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</si>
  <si>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</si>
  <si>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</si>
  <si>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</si>
  <si>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</si>
  <si>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</si>
  <si>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</si>
  <si>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</si>
  <si>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</si>
  <si>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</si>
  <si>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</si>
  <si>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</si>
  <si>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</si>
  <si>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</si>
  <si>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</si>
  <si>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</si>
  <si>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</si>
  <si>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</si>
  <si>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</si>
  <si>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</si>
  <si>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</si>
  <si>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</si>
  <si>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</si>
  <si>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</si>
  <si>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</si>
  <si>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</si>
  <si>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</si>
  <si>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</si>
  <si>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</si>
  <si>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</si>
  <si>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</si>
  <si>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</si>
  <si>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</si>
  <si>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</si>
  <si>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</si>
  <si>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</si>
  <si>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</si>
  <si>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</si>
  <si>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</si>
  <si>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</si>
  <si>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</si>
  <si>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</si>
  <si>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</si>
  <si>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</si>
  <si>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</si>
  <si>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</si>
  <si>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</si>
  <si>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</si>
  <si>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</si>
  <si>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</si>
  <si>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</si>
  <si>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</si>
  <si>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</si>
  <si>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</si>
  <si>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</si>
  <si>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</si>
  <si>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</si>
  <si>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</si>
  <si>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</si>
  <si>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</si>
  <si>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</si>
  <si>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</si>
  <si>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</si>
  <si>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</si>
  <si>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</si>
  <si>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</si>
  <si>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</si>
  <si>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</si>
  <si>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</si>
  <si>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</si>
  <si>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</si>
  <si>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</si>
  <si>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</si>
  <si>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</si>
  <si>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</si>
  <si>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</si>
  <si>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</si>
  <si>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</si>
  <si>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</si>
  <si>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</si>
  <si>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</si>
  <si>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</si>
  <si>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</si>
  <si>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</si>
  <si>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</si>
  <si>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</si>
  <si>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</si>
  <si>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</si>
  <si>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</si>
  <si>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</si>
  <si>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</si>
  <si>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</si>
  <si>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</si>
  <si>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</si>
  <si>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</si>
  <si>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</si>
  <si>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</si>
  <si>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</si>
  <si>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</si>
  <si>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</si>
  <si>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</si>
  <si>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</si>
  <si>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</si>
  <si>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</si>
  <si>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</si>
  <si>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</si>
  <si>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</si>
  <si>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</si>
  <si>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</si>
  <si>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</si>
  <si>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</si>
  <si>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</si>
  <si>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</si>
  <si>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</si>
  <si>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</si>
  <si>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</si>
  <si>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</si>
  <si>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</si>
  <si>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</si>
  <si>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</si>
  <si>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</si>
  <si>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</si>
  <si>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</si>
  <si>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</si>
  <si>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</si>
  <si>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</si>
  <si>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</si>
  <si>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</si>
  <si>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</si>
  <si>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</si>
  <si>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</si>
  <si>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</si>
  <si>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</si>
  <si>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</si>
  <si>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</si>
  <si>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</si>
  <si>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</si>
  <si>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</si>
  <si>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</si>
  <si>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</si>
  <si>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</si>
  <si>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</si>
  <si>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</si>
  <si>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</si>
  <si>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</si>
  <si>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</si>
  <si>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</si>
  <si>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</si>
  <si>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</si>
  <si>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</si>
  <si>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</si>
  <si>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</si>
  <si>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</si>
  <si>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</si>
  <si>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</si>
  <si>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</si>
  <si>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</si>
  <si>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</si>
  <si>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</si>
  <si>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</si>
  <si>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</si>
  <si>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</si>
  <si>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</si>
  <si>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</si>
  <si>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</si>
  <si>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</si>
  <si>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</si>
  <si>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</si>
  <si>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</si>
  <si>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</si>
  <si>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</si>
  <si>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</si>
  <si>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</si>
  <si>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</si>
  <si>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</si>
  <si>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</si>
  <si>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</si>
  <si>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</si>
  <si>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</si>
  <si>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</si>
  <si>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</si>
  <si>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</si>
  <si>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</si>
  <si>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</si>
  <si>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</si>
  <si>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</si>
  <si>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</si>
  <si>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</si>
  <si>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</si>
  <si>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</si>
  <si>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</si>
  <si>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</si>
  <si>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</si>
  <si>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</si>
  <si>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</si>
  <si>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</si>
  <si>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</si>
  <si>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</si>
  <si>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</si>
  <si>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</si>
  <si>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</si>
  <si>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</si>
  <si>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</si>
  <si>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</si>
  <si>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</si>
  <si>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</si>
  <si>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</si>
  <si>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</si>
  <si>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</si>
  <si>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</si>
  <si>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</si>
  <si>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</si>
  <si>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</si>
  <si>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</si>
  <si>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</si>
  <si>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</si>
  <si>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</si>
  <si>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</si>
  <si>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</si>
  <si>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</si>
  <si>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</si>
  <si>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</si>
  <si>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</si>
  <si>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</si>
  <si>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</si>
  <si>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</si>
  <si>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</si>
  <si>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</si>
  <si>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</si>
  <si>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</si>
  <si>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</si>
  <si>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</si>
  <si>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</si>
  <si>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</si>
  <si>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</si>
  <si>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</si>
  <si>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</si>
  <si>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</si>
  <si>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</si>
  <si>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</si>
  <si>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</si>
  <si>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</si>
  <si>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</si>
  <si>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</si>
  <si>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</si>
  <si>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</si>
  <si>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</si>
  <si>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</si>
  <si>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</si>
  <si>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</si>
  <si>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</si>
  <si>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</si>
  <si>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</si>
  <si>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</si>
  <si>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</si>
  <si>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</si>
  <si>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</si>
  <si>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</si>
  <si>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</si>
  <si>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</si>
  <si>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</si>
  <si>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</si>
  <si>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</si>
  <si>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</si>
  <si>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</si>
  <si>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</si>
  <si>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</si>
  <si>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</si>
  <si>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</si>
  <si>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</si>
  <si>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</si>
  <si>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</si>
  <si>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</si>
  <si>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</si>
  <si>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</si>
  <si>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</si>
  <si>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</si>
  <si>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</si>
  <si>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</si>
  <si>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</si>
  <si>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</si>
  <si>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</si>
  <si>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</si>
  <si>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</si>
  <si>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</si>
  <si>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</si>
  <si>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</si>
  <si>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</si>
  <si>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</si>
  <si>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</si>
  <si>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</si>
  <si>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</si>
  <si>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</si>
  <si>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</si>
  <si>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</si>
  <si>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</si>
  <si>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</si>
  <si>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</si>
  <si>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</si>
  <si>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</si>
  <si>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</si>
  <si>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</si>
  <si>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</si>
  <si>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</si>
  <si>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</si>
  <si>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</si>
  <si>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</si>
  <si>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</si>
  <si>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</si>
  <si>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</si>
  <si>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</si>
  <si>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</si>
  <si>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</si>
  <si>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</si>
  <si>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</si>
  <si>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</si>
  <si>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</si>
  <si>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</si>
  <si>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</si>
  <si>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</si>
  <si>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</si>
  <si>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</si>
  <si>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</si>
  <si>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</si>
  <si>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</si>
  <si>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</si>
  <si>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</si>
  <si>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</si>
  <si>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</si>
  <si>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</si>
  <si>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</si>
  <si>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</si>
  <si>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</si>
  <si>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</si>
  <si>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</si>
  <si>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</si>
  <si>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</si>
  <si>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</si>
  <si>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</si>
  <si>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</si>
  <si>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</si>
  <si>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</si>
  <si>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</si>
  <si>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</si>
  <si>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</si>
  <si>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</si>
  <si>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</si>
  <si>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</si>
  <si>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</si>
  <si>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</si>
  <si>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</si>
  <si>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</si>
  <si>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</si>
  <si>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</si>
  <si>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</si>
  <si>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</si>
  <si>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</si>
  <si>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</si>
  <si>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</si>
  <si>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</si>
  <si>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</si>
  <si>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</si>
  <si>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</si>
  <si>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</si>
  <si>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</si>
  <si>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</si>
  <si>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</si>
  <si>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</si>
  <si>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</si>
  <si>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</si>
  <si>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</si>
  <si>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</si>
  <si>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</si>
  <si>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</si>
  <si>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</si>
  <si>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</si>
  <si>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</si>
  <si>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</si>
  <si>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</si>
  <si>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</si>
  <si>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</si>
  <si>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</si>
  <si>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</si>
  <si>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</si>
  <si>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</si>
  <si>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</si>
  <si>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</si>
  <si>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</si>
  <si>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</si>
  <si>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</si>
  <si>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</si>
  <si>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</si>
  <si>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</si>
  <si>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</si>
  <si>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</si>
  <si>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</si>
  <si>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</si>
  <si>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</si>
  <si>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</si>
  <si>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</si>
  <si>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</si>
  <si>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</si>
  <si>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</si>
  <si>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</si>
  <si>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</si>
  <si>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</si>
  <si>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</si>
  <si>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</si>
  <si>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</si>
  <si>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</si>
  <si>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</si>
  <si>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</si>
  <si>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</si>
  <si>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</si>
  <si>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</si>
  <si>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</si>
  <si>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</si>
  <si>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</si>
  <si>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</si>
  <si>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</si>
  <si>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</si>
  <si>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</si>
  <si>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</si>
  <si>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</si>
  <si>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</si>
  <si>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</si>
  <si>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</si>
  <si>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</si>
  <si>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</si>
  <si>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</si>
  <si>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</si>
  <si>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</si>
  <si>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</si>
  <si>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</si>
  <si>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</si>
  <si>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</si>
  <si>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</si>
  <si>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</si>
  <si>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</si>
  <si>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</si>
  <si>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</si>
  <si>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</si>
  <si>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</si>
  <si>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</si>
  <si>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</si>
  <si>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</si>
  <si>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</si>
  <si>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</si>
  <si>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</si>
  <si>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</si>
  <si>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</si>
  <si>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</si>
  <si>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</si>
  <si>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</si>
  <si>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</si>
  <si>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</si>
  <si>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</si>
  <si>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</si>
  <si>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</si>
  <si>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</si>
  <si>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</si>
  <si>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</si>
  <si>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</si>
  <si>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</si>
  <si>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</si>
  <si>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</si>
  <si>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</si>
  <si>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</si>
  <si>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</si>
  <si>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</si>
  <si>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</si>
  <si>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</si>
  <si>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</si>
  <si>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</si>
  <si>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</si>
  <si>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</si>
  <si>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</si>
  <si>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</si>
  <si>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</si>
  <si>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</si>
  <si>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</si>
  <si>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</si>
  <si>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</si>
  <si>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</si>
  <si>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</si>
  <si>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</si>
  <si>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</si>
  <si>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</si>
  <si>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</si>
  <si>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</si>
  <si>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</si>
  <si>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</si>
  <si>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</si>
  <si>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</si>
  <si>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</si>
  <si>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</si>
  <si>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</si>
  <si>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</si>
  <si>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</si>
  <si>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</si>
  <si>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</si>
  <si>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</si>
  <si>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</si>
  <si>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</si>
  <si>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</si>
  <si>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</si>
  <si>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</si>
  <si>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</si>
  <si>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</si>
  <si>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</si>
  <si>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</si>
  <si>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</si>
  <si>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</si>
  <si>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</si>
  <si>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</si>
  <si>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</si>
  <si>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</si>
  <si>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</si>
  <si>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</si>
  <si>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</si>
  <si>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</si>
  <si>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</si>
  <si>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</si>
  <si>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</si>
  <si>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</si>
  <si>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</si>
  <si>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</si>
  <si>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</si>
  <si>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</si>
  <si>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</si>
  <si>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</si>
  <si>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</si>
  <si>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</si>
  <si>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</si>
  <si>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</si>
  <si>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</si>
  <si>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</si>
  <si>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</si>
  <si>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</si>
  <si>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</si>
  <si>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</si>
  <si>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</si>
  <si>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</si>
  <si>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</si>
  <si>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</si>
  <si>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</si>
  <si>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</si>
  <si>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</si>
  <si>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</si>
  <si>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</si>
  <si>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</si>
  <si>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</si>
  <si>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</si>
  <si>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</si>
  <si>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</si>
  <si>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</si>
  <si>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</si>
  <si>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</si>
  <si>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</si>
  <si>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</si>
  <si>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</si>
  <si>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</si>
  <si>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</si>
  <si>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</si>
  <si>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</si>
  <si>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</si>
  <si>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</si>
  <si>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</si>
  <si>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</si>
  <si>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</si>
  <si>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</si>
  <si>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</si>
  <si>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</si>
  <si>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</si>
  <si>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</si>
  <si>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</si>
  <si>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</si>
  <si>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</si>
  <si>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</si>
  <si>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</si>
  <si>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</si>
  <si>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</si>
  <si>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</si>
  <si>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</si>
  <si>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</si>
  <si>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</si>
  <si>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</si>
  <si>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</si>
  <si>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</si>
  <si>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</si>
  <si>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</si>
  <si>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</si>
  <si>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</si>
  <si>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</si>
  <si>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</si>
  <si>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</si>
  <si>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</si>
  <si>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</si>
  <si>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</si>
  <si>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</si>
  <si>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</si>
  <si>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</si>
  <si>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</si>
  <si>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</si>
  <si>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</si>
  <si>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</si>
  <si>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</si>
  <si>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</si>
  <si>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</si>
  <si>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</si>
  <si>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</si>
  <si>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</si>
  <si>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</si>
  <si>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</si>
  <si>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</si>
  <si>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</si>
  <si>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</si>
  <si>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</si>
  <si>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</si>
  <si>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</si>
  <si>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</si>
  <si>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</si>
  <si>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</si>
  <si>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</si>
  <si>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</si>
  <si>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</si>
  <si>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</si>
  <si>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</si>
  <si>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</si>
  <si>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</si>
  <si>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</si>
  <si>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</si>
  <si>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</si>
  <si>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</si>
  <si>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</si>
  <si>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</si>
  <si>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</si>
  <si>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</si>
  <si>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</si>
  <si>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</si>
  <si>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</si>
  <si>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</si>
  <si>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</si>
  <si>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</si>
  <si>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</si>
  <si>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</si>
  <si>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</si>
  <si>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</si>
  <si>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</si>
  <si>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</si>
  <si>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</si>
  <si>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</si>
  <si>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</si>
  <si>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</si>
  <si>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</si>
  <si>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</si>
  <si>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</si>
  <si>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</si>
  <si>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</si>
  <si>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</si>
  <si>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</si>
  <si>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</si>
  <si>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</si>
  <si>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</si>
  <si>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</si>
  <si>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</si>
  <si>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</si>
  <si>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</si>
  <si>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</si>
  <si>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</si>
  <si>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</si>
  <si>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</si>
  <si>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</si>
  <si>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</si>
  <si>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</si>
  <si>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</si>
  <si>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</si>
  <si>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</si>
  <si>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</si>
  <si>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</si>
  <si>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</si>
  <si>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</si>
  <si>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</si>
  <si>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</si>
  <si>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</si>
  <si>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</si>
  <si>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</si>
  <si>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</si>
  <si>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</si>
  <si>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</si>
  <si>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</si>
  <si>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</si>
  <si>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</si>
  <si>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</si>
  <si>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</si>
  <si>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</si>
  <si>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</si>
  <si>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</si>
  <si>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</si>
  <si>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</si>
  <si>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</si>
  <si>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</si>
  <si>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</si>
  <si>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</si>
  <si>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</si>
  <si>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</si>
  <si>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</si>
  <si>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</si>
  <si>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</si>
  <si>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</si>
  <si>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</si>
  <si>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</si>
  <si>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</si>
  <si>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</si>
  <si>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</si>
  <si>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</si>
  <si>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</si>
  <si>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</si>
  <si>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</si>
  <si>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</si>
  <si>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</si>
  <si>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</si>
  <si>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</si>
  <si>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</si>
  <si>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</si>
  <si>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</si>
  <si>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</si>
  <si>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</si>
  <si>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</si>
  <si>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</si>
  <si>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</si>
  <si>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</si>
  <si>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</si>
  <si>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</si>
  <si>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</si>
  <si>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</si>
  <si>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</si>
  <si>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</si>
  <si>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</si>
  <si>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</si>
  <si>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</si>
  <si>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</si>
  <si>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</si>
  <si>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</si>
  <si>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</si>
  <si>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</si>
  <si>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</si>
  <si>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</si>
  <si>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</si>
  <si>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</si>
  <si>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</si>
  <si>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</si>
  <si>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</si>
  <si>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</si>
  <si>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</si>
  <si>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</si>
  <si>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</si>
  <si>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</si>
  <si>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</si>
  <si>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</si>
  <si>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</si>
  <si>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</si>
  <si>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</si>
  <si>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</si>
  <si>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</si>
  <si>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</si>
  <si>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</si>
  <si>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</si>
  <si>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</si>
  <si>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</si>
  <si>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</si>
  <si>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</si>
  <si>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</si>
  <si>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</si>
  <si>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</si>
  <si>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</si>
  <si>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</si>
  <si>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</si>
  <si>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</si>
  <si>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</si>
  <si>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</si>
  <si>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</si>
  <si>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</si>
  <si>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</si>
  <si>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</si>
  <si>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</si>
  <si>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</si>
  <si>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</si>
  <si>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</si>
  <si>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</si>
  <si>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</si>
  <si>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</si>
  <si>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</si>
  <si>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</si>
  <si>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</si>
  <si>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</si>
  <si>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</si>
  <si>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</si>
  <si>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</si>
  <si>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</si>
  <si>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</si>
  <si>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</si>
  <si>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</si>
  <si>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</si>
  <si>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</si>
  <si>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</si>
  <si>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</si>
  <si>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</si>
  <si>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</si>
  <si>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</si>
  <si>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</si>
  <si>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</si>
  <si>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</si>
  <si>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</si>
  <si>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</si>
  <si>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</si>
  <si>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</si>
  <si>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</si>
  <si>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</si>
  <si>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</si>
  <si>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</si>
  <si>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</si>
  <si>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</si>
  <si>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</si>
  <si>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</si>
  <si>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</si>
  <si>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</si>
  <si>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</si>
  <si>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</si>
  <si>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</si>
  <si>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</si>
  <si>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</si>
  <si>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</si>
  <si>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</si>
  <si>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</si>
  <si>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</si>
  <si>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</si>
  <si>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</si>
  <si>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</si>
  <si>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</si>
  <si>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</si>
  <si>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</si>
  <si>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</si>
  <si>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</si>
  <si>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</si>
  <si>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</si>
  <si>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</si>
  <si>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</si>
  <si>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</si>
  <si>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</si>
  <si>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</si>
  <si>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</si>
  <si>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</si>
  <si>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</si>
  <si>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</si>
  <si>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</si>
  <si>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</si>
  <si>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</si>
  <si>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</si>
  <si>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</si>
  <si>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</si>
  <si>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</si>
  <si>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</si>
  <si>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</si>
  <si>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</si>
  <si>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</si>
  <si>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</si>
  <si>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</si>
  <si>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</si>
  <si>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</si>
  <si>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</si>
  <si>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</si>
  <si>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</si>
  <si>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</si>
  <si>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</si>
  <si>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</si>
  <si>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</si>
  <si>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</si>
  <si>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</si>
  <si>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</si>
  <si>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</si>
  <si>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</si>
  <si>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</si>
  <si>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</si>
  <si>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</si>
  <si>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</si>
  <si>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</si>
  <si>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</si>
  <si>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</si>
  <si>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</si>
  <si>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</si>
  <si>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</si>
  <si>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</si>
  <si>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</si>
  <si>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</si>
  <si>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</si>
  <si>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</si>
  <si>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</si>
  <si>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</si>
  <si>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</si>
  <si>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</si>
  <si>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</si>
  <si>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</si>
  <si>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</si>
  <si>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</si>
  <si>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</si>
  <si>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</si>
  <si>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</si>
  <si>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</si>
  <si>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</si>
  <si>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</si>
  <si>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</si>
  <si>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</si>
  <si>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</si>
  <si>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</si>
  <si>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</si>
  <si>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</si>
  <si>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</si>
  <si>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</si>
  <si>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</si>
  <si>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</si>
  <si>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</si>
  <si>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</si>
  <si>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</si>
  <si>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</si>
  <si>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</si>
  <si>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</si>
  <si>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</si>
  <si>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</si>
  <si>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</si>
  <si>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</si>
  <si>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</si>
  <si>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</si>
  <si>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</si>
  <si>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</si>
  <si>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</si>
  <si>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</si>
  <si>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</si>
  <si>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</si>
  <si>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</si>
  <si>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</si>
  <si>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</si>
  <si>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</si>
  <si>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</si>
  <si>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</si>
  <si>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</si>
  <si>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</si>
  <si>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</si>
  <si>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</si>
  <si>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</si>
  <si>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</si>
  <si>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</si>
  <si>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</si>
  <si>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</si>
  <si>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</si>
  <si>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</si>
  <si>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</si>
  <si>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</si>
  <si>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</si>
  <si>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</si>
  <si>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</si>
  <si>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</si>
  <si>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</si>
  <si>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</si>
  <si>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</si>
  <si>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</si>
  <si>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</si>
  <si>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</si>
  <si>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</si>
  <si>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</si>
  <si>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</si>
  <si>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</si>
  <si>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</si>
  <si>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</si>
  <si>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</si>
  <si>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</si>
  <si>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</si>
  <si>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</si>
  <si>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</si>
  <si>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</si>
  <si>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</si>
  <si>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</si>
  <si>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</si>
  <si>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</si>
  <si>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</si>
  <si>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</si>
  <si>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</si>
  <si>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</si>
  <si>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</si>
  <si>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</si>
  <si>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</si>
  <si>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</si>
  <si>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</si>
  <si>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</si>
  <si>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</si>
  <si>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</si>
  <si>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</si>
  <si>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</si>
  <si>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</si>
  <si>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</si>
  <si>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</si>
  <si>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</si>
  <si>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</si>
  <si>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</si>
  <si>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</si>
  <si>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</si>
  <si>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</si>
  <si>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</si>
  <si>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</si>
  <si>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</si>
  <si>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</si>
  <si>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</si>
  <si>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</si>
  <si>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</si>
  <si>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</si>
  <si>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</si>
  <si>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</si>
  <si>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</si>
  <si>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</si>
  <si>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</si>
  <si>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</si>
  <si>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</si>
  <si>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</si>
  <si>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</si>
  <si>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</si>
  <si>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</si>
  <si>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</si>
  <si>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</si>
  <si>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</si>
  <si>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</si>
  <si>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</si>
  <si>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</si>
  <si>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</si>
  <si>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</si>
  <si>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</si>
  <si>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</si>
  <si>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</si>
  <si>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</si>
  <si>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</si>
  <si>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</si>
  <si>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</si>
  <si>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</si>
  <si>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</si>
  <si>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</si>
  <si>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</si>
  <si>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</si>
  <si>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</si>
  <si>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</si>
  <si>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</si>
  <si>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</si>
  <si>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</si>
  <si>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</si>
  <si>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</si>
  <si>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</si>
  <si>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</si>
  <si>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</si>
  <si>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</si>
  <si>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</si>
  <si>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</si>
  <si>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</si>
  <si>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</si>
  <si>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</si>
  <si>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</si>
  <si>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</si>
  <si>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</si>
  <si>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</si>
  <si>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</si>
  <si>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</si>
  <si>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</si>
  <si>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</si>
  <si>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</si>
  <si>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</si>
  <si>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</si>
  <si>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</si>
  <si>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</si>
  <si>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</si>
  <si>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</si>
  <si>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</si>
  <si>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</si>
  <si>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</si>
  <si>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</si>
  <si>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</si>
  <si>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</si>
  <si>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</si>
  <si>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</si>
  <si>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</si>
  <si>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</si>
  <si>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</si>
  <si>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</si>
  <si>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</si>
  <si>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</si>
  <si>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</si>
  <si>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</si>
  <si>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</si>
  <si>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</si>
  <si>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</si>
  <si>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</si>
  <si>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</si>
  <si>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</si>
  <si>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</si>
  <si>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</si>
  <si>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</si>
  <si>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</si>
  <si>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</si>
  <si>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</si>
  <si>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</si>
  <si>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</si>
  <si>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</si>
  <si>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</si>
  <si>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</si>
  <si>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</si>
  <si>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</si>
  <si>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</si>
  <si>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</si>
  <si>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</si>
  <si>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</si>
  <si>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</si>
  <si>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</si>
  <si>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</si>
  <si>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</si>
  <si>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</si>
  <si>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</si>
  <si>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</si>
  <si>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</si>
  <si>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</si>
  <si>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</si>
  <si>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</si>
  <si>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</si>
  <si>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</si>
  <si>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</si>
  <si>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</si>
  <si>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</si>
  <si>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</si>
  <si>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</si>
  <si>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</si>
  <si>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</si>
  <si>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</si>
  <si>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</si>
  <si>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</si>
  <si>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</si>
  <si>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</si>
  <si>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</si>
  <si>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</si>
  <si>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</si>
  <si>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</si>
  <si>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</si>
  <si>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</si>
  <si>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</si>
  <si>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</si>
  <si>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</si>
  <si>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</si>
  <si>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</si>
  <si>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</si>
  <si>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</si>
  <si>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</si>
  <si>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</si>
  <si>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</si>
  <si>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</si>
  <si>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</si>
  <si>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</si>
  <si>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</si>
  <si>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</si>
  <si>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</si>
  <si>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</si>
  <si>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</si>
  <si>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</si>
  <si>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</si>
  <si>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</si>
  <si>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</si>
  <si>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</si>
  <si>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</si>
  <si>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</si>
  <si>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</si>
  <si>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</si>
  <si>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</si>
  <si>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</si>
  <si>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</si>
  <si>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</si>
  <si>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</si>
  <si>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</si>
  <si>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</si>
  <si>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</si>
  <si>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</si>
  <si>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</si>
  <si>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</si>
  <si>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</si>
  <si>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</si>
  <si>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</si>
  <si>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</si>
  <si>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</si>
  <si>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</si>
  <si>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</si>
  <si>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</si>
  <si>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</si>
  <si>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</si>
  <si>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</si>
  <si>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</si>
  <si>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</si>
  <si>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</si>
  <si>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</si>
  <si>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</si>
  <si>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</si>
  <si>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</si>
  <si>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</si>
  <si>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</si>
  <si>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</si>
  <si>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</si>
  <si>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</si>
  <si>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</si>
  <si>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</si>
  <si>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</si>
  <si>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</si>
  <si>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</si>
  <si>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</si>
  <si>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</si>
  <si>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</si>
  <si>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</si>
  <si>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</si>
  <si>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</si>
  <si>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</si>
  <si>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</si>
  <si>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</si>
  <si>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</si>
  <si>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</si>
  <si>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</si>
  <si>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</si>
  <si>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</si>
  <si>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</si>
  <si>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</si>
  <si>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</si>
  <si>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</si>
  <si>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</si>
  <si>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</si>
  <si>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</si>
  <si>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</si>
  <si>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</si>
  <si>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</si>
  <si>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</si>
  <si>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</si>
  <si>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</si>
  <si>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</si>
  <si>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</si>
  <si>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</si>
  <si>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</si>
  <si>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</si>
  <si>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</si>
  <si>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</si>
  <si>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</si>
  <si>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</si>
  <si>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</si>
  <si>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</si>
  <si>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</si>
  <si>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</si>
  <si>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</si>
  <si>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</si>
  <si>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</si>
  <si>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</si>
  <si>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</si>
  <si>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</si>
  <si>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</si>
  <si>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</si>
  <si>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</si>
  <si>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</si>
  <si>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</si>
  <si>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</si>
  <si>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</si>
  <si>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</si>
  <si>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</si>
  <si>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</si>
  <si>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</si>
  <si>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</si>
  <si>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</si>
  <si>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</si>
  <si>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</si>
  <si>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</si>
  <si>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</si>
  <si>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</si>
  <si>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</si>
  <si>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</si>
  <si>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</si>
  <si>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</si>
  <si>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</si>
  <si>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</si>
  <si>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</si>
  <si>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</si>
  <si>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</si>
  <si>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</si>
  <si>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</si>
  <si>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</si>
  <si>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</si>
  <si>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</si>
  <si>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</si>
  <si>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</si>
  <si>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</si>
  <si>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</si>
  <si>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</si>
  <si>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</si>
  <si>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</si>
  <si>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</si>
  <si>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</si>
  <si>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</si>
  <si>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</si>
  <si>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</si>
  <si>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</si>
  <si>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</si>
  <si>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</si>
  <si>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</si>
  <si>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</si>
  <si>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</si>
  <si>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</si>
  <si>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</si>
  <si>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</si>
  <si>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</si>
  <si>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</si>
  <si>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</si>
  <si>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</si>
  <si>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</si>
  <si>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</si>
  <si>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</si>
  <si>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</si>
  <si>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</si>
  <si>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</si>
  <si>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</si>
  <si>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</si>
  <si>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</si>
  <si>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</si>
  <si>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</si>
  <si>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</si>
  <si>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</si>
  <si>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</si>
  <si>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</si>
  <si>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</si>
  <si>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</si>
  <si>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</si>
  <si>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</si>
  <si>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</si>
  <si>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</si>
  <si>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</si>
  <si>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</si>
  <si>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</si>
  <si>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</si>
  <si>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</si>
  <si>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</si>
  <si>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</si>
  <si>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</si>
  <si>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</si>
  <si>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</si>
  <si>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</si>
  <si>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</si>
  <si>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</si>
  <si>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</si>
  <si>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</si>
  <si>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</si>
  <si>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</si>
  <si>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</si>
  <si>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</si>
  <si>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</si>
  <si>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</si>
  <si>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</si>
  <si>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</si>
  <si>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</si>
  <si>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</si>
  <si>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</si>
  <si>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</si>
  <si>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</si>
  <si>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</si>
  <si>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</si>
  <si>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</si>
  <si>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</si>
  <si>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</si>
  <si>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</si>
  <si>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</si>
  <si>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</si>
  <si>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</si>
  <si>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</si>
  <si>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</si>
  <si>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</si>
  <si>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</si>
  <si>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</si>
  <si>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</si>
  <si>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</si>
  <si>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</si>
  <si>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</si>
  <si>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</si>
  <si>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</si>
  <si>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</si>
  <si>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</si>
  <si>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</si>
  <si>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</si>
  <si>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</si>
  <si>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</si>
  <si>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</si>
  <si>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</si>
  <si>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</si>
  <si>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</si>
  <si>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</si>
  <si>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</si>
  <si>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</si>
  <si>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</si>
  <si>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</si>
  <si>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</si>
  <si>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</si>
  <si>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</si>
  <si>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</si>
  <si>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</si>
  <si>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</si>
  <si>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</si>
  <si>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</si>
  <si>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</si>
  <si>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</si>
  <si>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</si>
  <si>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</si>
  <si>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</si>
  <si>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</si>
  <si>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</si>
  <si>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</si>
  <si>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</si>
  <si>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</si>
  <si>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</si>
  <si>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</si>
  <si>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</si>
  <si>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</si>
  <si>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</si>
  <si>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</si>
  <si>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</si>
  <si>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</si>
  <si>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</si>
  <si>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</si>
  <si>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</si>
  <si>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</si>
  <si>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</si>
  <si>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</si>
  <si>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</si>
  <si>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</si>
  <si>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</si>
  <si>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</si>
  <si>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</si>
  <si>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</si>
  <si>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</si>
  <si>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</si>
  <si>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</si>
  <si>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</si>
  <si>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</si>
  <si>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</si>
  <si>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</si>
  <si>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</si>
  <si>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</si>
  <si>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</si>
  <si>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</si>
  <si>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</si>
  <si>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</si>
  <si>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</si>
  <si>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</si>
  <si>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</si>
  <si>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</si>
  <si>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</si>
  <si>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</si>
  <si>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</si>
  <si>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</si>
  <si>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</si>
  <si>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</si>
  <si>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</si>
  <si>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</si>
  <si>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</si>
  <si>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</si>
  <si>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</si>
  <si>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</si>
  <si>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</si>
  <si>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</si>
  <si>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</si>
  <si>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</si>
  <si>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</si>
  <si>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</si>
  <si>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</si>
  <si>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</si>
  <si>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</si>
  <si>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</si>
  <si>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</si>
  <si>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</si>
  <si>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</si>
  <si>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</si>
  <si>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</si>
  <si>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</si>
  <si>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</si>
  <si>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</si>
  <si>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</si>
  <si>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</si>
  <si>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</si>
  <si>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</si>
  <si>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</si>
  <si>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</si>
  <si>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</si>
  <si>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</si>
  <si>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</si>
  <si>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</si>
  <si>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</si>
  <si>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</si>
  <si>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</si>
  <si>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</si>
  <si>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</si>
  <si>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</si>
  <si>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</si>
  <si>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</si>
  <si>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</si>
  <si>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</si>
  <si>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</si>
  <si>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</si>
  <si>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</si>
  <si>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</si>
  <si>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</si>
  <si>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</si>
  <si>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</si>
  <si>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</si>
  <si>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</si>
  <si>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</si>
  <si>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</si>
  <si>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</si>
  <si>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</si>
  <si>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</si>
  <si>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</si>
  <si>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</si>
  <si>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</si>
  <si>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</si>
  <si>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</si>
  <si>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</si>
  <si>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</si>
  <si>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</si>
  <si>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</si>
  <si>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</si>
  <si>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</si>
  <si>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</si>
  <si>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</si>
  <si>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</si>
  <si>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</si>
  <si>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</si>
  <si>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</si>
  <si>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</si>
  <si>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</si>
  <si>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</si>
  <si>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</si>
  <si>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</si>
  <si>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</si>
  <si>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</si>
  <si>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</si>
  <si>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</si>
  <si>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</si>
  <si>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</si>
  <si>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</si>
  <si>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</si>
  <si>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</si>
  <si>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</si>
  <si>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</si>
  <si>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</si>
  <si>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</si>
  <si>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</si>
  <si>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</si>
  <si>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</si>
  <si>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</si>
  <si>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</si>
  <si>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</si>
  <si>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</si>
  <si>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</si>
  <si>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</si>
  <si>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</si>
  <si>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</si>
  <si>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</si>
  <si>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</si>
  <si>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</si>
  <si>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</si>
  <si>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</si>
  <si>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</si>
  <si>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</si>
  <si>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</si>
  <si>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</si>
  <si>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</si>
  <si>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</si>
  <si>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</si>
  <si>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</si>
  <si>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</si>
  <si>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</si>
  <si>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</si>
  <si>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</si>
  <si>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</si>
  <si>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</si>
  <si>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</si>
  <si>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</si>
  <si>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</si>
  <si>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</si>
  <si>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</si>
  <si>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</si>
  <si>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</si>
  <si>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</si>
  <si>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</si>
  <si>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</si>
  <si>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</si>
  <si>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</si>
  <si>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</si>
  <si>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</si>
  <si>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</si>
  <si>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</si>
  <si>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</si>
  <si>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</si>
  <si>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</si>
  <si>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</si>
  <si>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</si>
  <si>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</si>
  <si>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</si>
  <si>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</si>
  <si>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</si>
  <si>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</si>
  <si>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</si>
  <si>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</si>
  <si>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</si>
  <si>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</si>
  <si>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</si>
  <si>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</si>
  <si>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</si>
  <si>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</si>
  <si>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</si>
  <si>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</si>
  <si>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</si>
  <si>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</si>
  <si>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</si>
  <si>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</si>
  <si>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</si>
  <si>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</si>
  <si>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</si>
  <si>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</si>
  <si>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</si>
  <si>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</si>
  <si>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</si>
  <si>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</si>
  <si>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</si>
  <si>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</si>
  <si>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</si>
  <si>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</si>
  <si>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</si>
  <si>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</si>
  <si>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</si>
  <si>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</si>
  <si>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</si>
  <si>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</si>
  <si>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</si>
  <si>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</si>
  <si>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</si>
  <si>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</si>
  <si>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</si>
  <si>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</si>
  <si>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</si>
  <si>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</si>
  <si>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</si>
  <si>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</si>
  <si>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</si>
  <si>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</si>
  <si>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</si>
  <si>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</si>
  <si>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</si>
  <si>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</si>
  <si>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</si>
  <si>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</si>
  <si>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</si>
  <si>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</si>
  <si>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</si>
  <si>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</si>
  <si>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</si>
  <si>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</si>
  <si>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</si>
  <si>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</si>
  <si>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</si>
  <si>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</si>
  <si>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</si>
  <si>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</si>
  <si>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</si>
  <si>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</si>
  <si>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</si>
  <si>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</si>
  <si>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</si>
  <si>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</si>
  <si>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</si>
  <si>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</si>
  <si>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</si>
  <si>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</si>
  <si>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</si>
  <si>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</si>
  <si>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</si>
  <si>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</si>
  <si>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</si>
  <si>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</si>
  <si>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</si>
  <si>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</si>
  <si>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</si>
  <si>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</si>
  <si>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</si>
  <si>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</si>
  <si>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</si>
  <si>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</si>
  <si>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</si>
  <si>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</si>
  <si>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</si>
  <si>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</si>
  <si>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</si>
  <si>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</si>
  <si>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</si>
  <si>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</si>
  <si>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</si>
  <si>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</si>
  <si>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</si>
  <si>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</si>
  <si>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</si>
  <si>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</si>
  <si>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</si>
  <si>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</si>
  <si>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</si>
  <si>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</si>
  <si>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</si>
  <si>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</si>
  <si>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</si>
  <si>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</si>
  <si>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</si>
  <si>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</si>
  <si>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</si>
  <si>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</si>
  <si>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</si>
  <si>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</si>
  <si>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</si>
  <si>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</si>
  <si>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</si>
  <si>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</si>
  <si>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</si>
  <si>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</si>
  <si>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</si>
  <si>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</si>
  <si>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</si>
  <si>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</si>
  <si>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</si>
  <si>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</si>
  <si>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</si>
  <si>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</si>
  <si>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</si>
  <si>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</si>
  <si>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</si>
  <si>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</si>
  <si>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</si>
  <si>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</si>
  <si>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</si>
  <si>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</si>
  <si>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</si>
  <si>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</si>
  <si>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</si>
  <si>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</si>
  <si>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</si>
  <si>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</si>
  <si>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</si>
  <si>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</si>
  <si>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</si>
  <si>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</si>
  <si>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</si>
  <si>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</si>
  <si>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</si>
  <si>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</si>
  <si>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</si>
  <si>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</si>
  <si>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</si>
  <si>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</si>
  <si>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</si>
  <si>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</si>
  <si>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</si>
  <si>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</si>
  <si>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</si>
  <si>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</si>
  <si>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</si>
  <si>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</si>
  <si>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</si>
  <si>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</si>
  <si>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</si>
  <si>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</si>
  <si>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</si>
  <si>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</si>
  <si>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</si>
  <si>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</si>
  <si>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</si>
  <si>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</si>
  <si>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</si>
  <si>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</si>
  <si>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</si>
  <si>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</si>
  <si>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</si>
  <si>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</si>
  <si>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</si>
  <si>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</si>
  <si>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</si>
  <si>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</si>
  <si>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</si>
  <si>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</si>
  <si>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</si>
  <si>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</si>
  <si>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</si>
  <si>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</si>
  <si>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</si>
  <si>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</si>
  <si>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</si>
  <si>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</si>
  <si>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</si>
  <si>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</si>
  <si>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</si>
  <si>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</si>
  <si>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</si>
  <si>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</si>
  <si>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</si>
  <si>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</si>
  <si>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</si>
  <si>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</si>
  <si>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</si>
  <si>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</si>
  <si>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</si>
  <si>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</si>
  <si>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</si>
  <si>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</si>
  <si>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</si>
  <si>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</si>
  <si>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</si>
  <si>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</si>
  <si>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</si>
  <si>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</si>
  <si>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</si>
  <si>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</si>
  <si>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</si>
  <si>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</si>
  <si>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</si>
  <si>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</si>
  <si>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</si>
  <si>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</si>
  <si>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</si>
  <si>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</si>
  <si>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</si>
  <si>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</si>
  <si>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</si>
  <si>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</si>
  <si>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</si>
  <si>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</si>
  <si>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</si>
  <si>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</si>
  <si>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</si>
  <si>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</si>
  <si>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</si>
  <si>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</si>
  <si>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</si>
  <si>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</si>
  <si>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</si>
  <si>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</si>
  <si>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</si>
  <si>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</si>
  <si>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</si>
  <si>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</si>
  <si>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</si>
  <si>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</si>
  <si>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</si>
  <si>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</si>
  <si>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</si>
  <si>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</si>
  <si>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</si>
  <si>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</si>
  <si>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</si>
  <si>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</si>
  <si>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</si>
  <si>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</si>
  <si>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</si>
  <si>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</si>
  <si>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</si>
  <si>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</si>
  <si>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</si>
  <si>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</si>
  <si>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</si>
  <si>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</si>
  <si>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</si>
  <si>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</si>
  <si>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</si>
  <si>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</si>
  <si>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</si>
  <si>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</si>
  <si>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</si>
  <si>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</si>
  <si>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</si>
  <si>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</si>
  <si>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</si>
  <si>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</si>
  <si>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</si>
  <si>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</si>
  <si>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</si>
  <si>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</si>
  <si>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</si>
  <si>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</si>
  <si>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</si>
  <si>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</si>
  <si>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</si>
  <si>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</si>
  <si>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</si>
  <si>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</si>
  <si>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</si>
  <si>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</si>
  <si>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</si>
  <si>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</si>
  <si>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</si>
  <si>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</si>
  <si>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</si>
  <si>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</si>
  <si>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</si>
  <si>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</si>
  <si>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</si>
  <si>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</si>
  <si>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</si>
  <si>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</si>
  <si>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</si>
  <si>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</si>
  <si>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</si>
  <si>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</si>
  <si>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</si>
  <si>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</si>
  <si>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</si>
  <si>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</si>
  <si>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</si>
  <si>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</si>
  <si>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</si>
  <si>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</si>
  <si>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</si>
  <si>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</si>
  <si>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</si>
  <si>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</si>
  <si>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</si>
  <si>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</si>
  <si>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</si>
  <si>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</si>
  <si>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</si>
  <si>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</si>
  <si>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</si>
  <si>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</si>
  <si>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</si>
  <si>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</si>
  <si>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</si>
  <si>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</si>
  <si>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</si>
  <si>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</si>
  <si>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</si>
  <si>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</si>
  <si>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</si>
  <si>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</si>
  <si>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</si>
  <si>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</si>
  <si>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</si>
  <si>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</si>
  <si>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</si>
  <si>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</si>
  <si>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</si>
  <si>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</si>
  <si>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</si>
  <si>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</si>
  <si>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</si>
  <si>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</si>
  <si>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</si>
  <si>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</si>
  <si>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</si>
  <si>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</si>
  <si>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</si>
  <si>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</si>
  <si>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</si>
  <si>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</si>
  <si>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</si>
  <si>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</si>
  <si>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</si>
  <si>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</si>
  <si>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</si>
  <si>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</si>
  <si>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</si>
  <si>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</si>
  <si>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</si>
  <si>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</si>
  <si>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</si>
  <si>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</si>
  <si>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</si>
  <si>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</si>
  <si>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</si>
  <si>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</si>
  <si>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</si>
  <si>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</si>
  <si>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</si>
  <si>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</si>
  <si>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</si>
  <si>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</si>
  <si>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</si>
  <si>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</si>
  <si>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</si>
  <si>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</si>
  <si>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</si>
  <si>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</si>
  <si>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</si>
  <si>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</si>
  <si>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</si>
  <si>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</si>
  <si>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</si>
  <si>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</si>
  <si>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</si>
  <si>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</si>
  <si>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</si>
  <si>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</si>
  <si>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</si>
  <si>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</si>
  <si>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</si>
  <si>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</si>
  <si>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</si>
  <si>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</si>
  <si>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</si>
  <si>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</si>
  <si>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</si>
  <si>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</si>
  <si>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</si>
  <si>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</si>
  <si>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</si>
  <si>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</si>
  <si>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</si>
  <si>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</si>
  <si>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</si>
  <si>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</si>
  <si>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</si>
  <si>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</si>
  <si>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</si>
  <si>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</si>
  <si>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</si>
  <si>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</si>
  <si>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</si>
  <si>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</si>
  <si>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</si>
  <si>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</si>
  <si>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</si>
  <si>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</si>
  <si>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</si>
  <si>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</si>
  <si>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</si>
  <si>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</si>
  <si>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</si>
  <si>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</si>
  <si>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</si>
  <si>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</si>
  <si>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</si>
  <si>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</si>
  <si>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</si>
  <si>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</si>
  <si>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</si>
  <si>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</si>
  <si>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</si>
  <si>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</si>
  <si>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</si>
  <si>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</si>
  <si>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</si>
  <si>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</si>
  <si>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</si>
  <si>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</si>
  <si>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</si>
  <si>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</si>
  <si>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</si>
  <si>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</si>
  <si>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</si>
  <si>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</si>
  <si>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</si>
  <si>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</si>
  <si>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</si>
  <si>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</si>
  <si>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</si>
  <si>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</si>
  <si>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</si>
  <si>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</si>
  <si>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</si>
  <si>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</si>
  <si>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</si>
  <si>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</si>
  <si>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</si>
  <si>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</si>
  <si>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</si>
  <si>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</si>
  <si>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</si>
  <si>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</si>
  <si>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</si>
  <si>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</si>
  <si>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</si>
  <si>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</si>
  <si>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</si>
  <si>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</si>
  <si>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</si>
  <si>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</si>
  <si>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</si>
  <si>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</si>
  <si>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</si>
  <si>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</si>
  <si>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</si>
  <si>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</si>
  <si>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</si>
  <si>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</si>
  <si>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</si>
  <si>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</si>
  <si>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</si>
  <si>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</si>
  <si>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</si>
  <si>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</si>
  <si>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</si>
  <si>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</si>
  <si>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</si>
  <si>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</si>
  <si>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</si>
  <si>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</si>
  <si>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</si>
  <si>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</si>
  <si>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</si>
  <si>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</si>
  <si>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</si>
  <si>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</si>
  <si>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</si>
  <si>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</si>
  <si>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</si>
  <si>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</si>
  <si>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</si>
  <si>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</si>
  <si>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</si>
  <si>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</si>
  <si>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</si>
  <si>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</si>
  <si>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</si>
  <si>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</si>
  <si>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</si>
  <si>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</si>
  <si>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</si>
  <si>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</si>
  <si>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</si>
  <si>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</si>
  <si>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</si>
  <si>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</si>
  <si>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</si>
  <si>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</si>
  <si>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</si>
  <si>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</si>
  <si>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</si>
  <si>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</si>
  <si>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</si>
  <si>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</si>
  <si>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</si>
  <si>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</si>
  <si>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</si>
  <si>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</si>
  <si>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</si>
  <si>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</si>
  <si>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</si>
  <si>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</si>
  <si>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</si>
  <si>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</si>
  <si>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</si>
  <si>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</si>
  <si>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</si>
  <si>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</si>
  <si>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</si>
  <si>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</si>
  <si>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</si>
  <si>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</si>
  <si>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</si>
  <si>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</si>
  <si>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</si>
  <si>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</si>
  <si>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</si>
  <si>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</si>
  <si>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</si>
  <si>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</si>
  <si>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</si>
  <si>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</si>
  <si>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</si>
  <si>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</si>
  <si>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</si>
  <si>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</si>
  <si>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</si>
  <si>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</si>
  <si>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</si>
  <si>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</si>
  <si>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</si>
  <si>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</si>
  <si>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</si>
  <si>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</si>
  <si>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</si>
  <si>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</si>
  <si>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</si>
  <si>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</si>
  <si>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</si>
  <si>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</si>
  <si>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</si>
  <si>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</si>
  <si>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</si>
  <si>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</si>
  <si>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</si>
  <si>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</si>
  <si>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</si>
  <si>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</si>
  <si>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</si>
  <si>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</si>
  <si>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</si>
  <si>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</si>
  <si>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</si>
  <si>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</si>
  <si>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</si>
  <si>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</si>
  <si>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</si>
  <si>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</si>
  <si>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</si>
  <si>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</si>
  <si>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</si>
  <si>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</si>
  <si>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</si>
  <si>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</si>
  <si>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</si>
  <si>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</si>
  <si>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</si>
  <si>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</si>
  <si>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</si>
  <si>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</si>
  <si>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</si>
  <si>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</si>
  <si>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</si>
  <si>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</si>
  <si>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</si>
  <si>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</si>
  <si>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</si>
  <si>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</si>
  <si>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</si>
  <si>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</si>
  <si>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</si>
  <si>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</si>
  <si>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</si>
  <si>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</si>
  <si>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</si>
  <si>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</si>
  <si>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</si>
  <si>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</si>
  <si>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</si>
  <si>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</si>
  <si>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</si>
  <si>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</si>
  <si>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</si>
  <si>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</si>
  <si>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</si>
  <si>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</si>
  <si>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</si>
  <si>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</si>
  <si>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</si>
  <si>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</si>
  <si>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</si>
  <si>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</si>
  <si>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</si>
  <si>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</si>
  <si>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</si>
  <si>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</si>
  <si>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</si>
  <si>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</si>
  <si>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</si>
  <si>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</si>
  <si>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</si>
  <si>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</si>
  <si>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</si>
  <si>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</si>
  <si>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</si>
  <si>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</si>
  <si>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</si>
  <si>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</si>
  <si>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</si>
  <si>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</si>
  <si>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</si>
  <si>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</si>
  <si>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</si>
  <si>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</si>
  <si>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</si>
  <si>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</si>
  <si>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</si>
  <si>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</si>
  <si>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</si>
  <si>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</si>
  <si>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</si>
  <si>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</si>
  <si>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</si>
  <si>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</si>
  <si>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</si>
  <si>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</si>
  <si>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</si>
  <si>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</si>
  <si>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</si>
  <si>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</si>
  <si>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</si>
  <si>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</si>
  <si>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</si>
  <si>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</si>
  <si>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</si>
  <si>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</si>
  <si>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</si>
  <si>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</si>
  <si>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</si>
  <si>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</si>
  <si>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</si>
  <si>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</si>
  <si>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</si>
  <si>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</si>
  <si>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</si>
  <si>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</si>
  <si>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</si>
  <si>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</si>
  <si>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</si>
  <si>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</si>
  <si>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</si>
  <si>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</si>
  <si>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</si>
  <si>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</si>
  <si>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</si>
  <si>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</si>
  <si>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</si>
  <si>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</si>
  <si>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</si>
  <si>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</si>
  <si>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</si>
  <si>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</si>
  <si>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</si>
  <si>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</si>
  <si>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</si>
  <si>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</si>
  <si>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</si>
  <si>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</si>
  <si>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</si>
  <si>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</si>
  <si>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</si>
  <si>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</si>
  <si>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</si>
  <si>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</si>
  <si>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</si>
  <si>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</si>
  <si>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</si>
  <si>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</si>
  <si>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</si>
  <si>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</si>
  <si>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</si>
  <si>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</si>
  <si>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</si>
  <si>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</si>
  <si>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</si>
  <si>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</si>
  <si>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</si>
  <si>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</si>
  <si>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</si>
  <si>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</si>
  <si>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</si>
  <si>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</si>
  <si>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</si>
  <si>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</si>
  <si>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</si>
  <si>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</si>
  <si>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</si>
  <si>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</si>
  <si>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</si>
  <si>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</si>
  <si>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</si>
  <si>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</si>
  <si>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</si>
  <si>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</si>
  <si>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</si>
  <si>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</si>
  <si>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</si>
  <si>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</si>
  <si>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</si>
  <si>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</si>
  <si>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</si>
  <si>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</si>
  <si>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</si>
  <si>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</si>
  <si>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</si>
  <si>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</si>
  <si>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</si>
  <si>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</si>
  <si>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</si>
  <si>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</si>
  <si>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</si>
  <si>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</si>
  <si>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</si>
  <si>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</si>
  <si>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</si>
  <si>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</si>
  <si>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</si>
  <si>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</si>
  <si>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</si>
  <si>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</si>
  <si>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</si>
  <si>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</si>
  <si>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</si>
  <si>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</si>
  <si>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</si>
  <si>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</si>
  <si>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</si>
  <si>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</si>
  <si>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</si>
  <si>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</si>
  <si>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</si>
  <si>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</si>
  <si>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</si>
  <si>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</si>
  <si>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</si>
  <si>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</si>
  <si>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</si>
  <si>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</si>
  <si>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</si>
  <si>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</si>
  <si>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</si>
  <si>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</si>
  <si>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</si>
  <si>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</si>
  <si>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</si>
  <si>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</si>
  <si>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</si>
  <si>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</si>
  <si>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</si>
  <si>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</si>
  <si>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</si>
  <si>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</si>
  <si>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</si>
  <si>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</si>
  <si>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</si>
  <si>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</si>
  <si>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</si>
  <si>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</si>
  <si>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</si>
  <si>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</si>
  <si>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</si>
  <si>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</si>
  <si>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</si>
  <si>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</si>
  <si>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</si>
  <si>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</si>
  <si>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</si>
  <si>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</si>
  <si>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</si>
  <si>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</si>
  <si>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</si>
  <si>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</si>
  <si>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</si>
  <si>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</si>
  <si>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</si>
  <si>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</si>
  <si>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</si>
  <si>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</si>
  <si>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</si>
  <si>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</si>
  <si>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</si>
  <si>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</si>
  <si>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</si>
  <si>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</si>
  <si>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</si>
  <si>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</si>
  <si>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</si>
  <si>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</si>
  <si>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</si>
  <si>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</si>
  <si>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</si>
  <si>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</si>
  <si>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</si>
  <si>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</si>
  <si>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</si>
  <si>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</si>
  <si>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</si>
  <si>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</si>
  <si>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</si>
  <si>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</si>
  <si>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</si>
  <si>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</si>
  <si>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</si>
  <si>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</si>
  <si>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</si>
  <si>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</si>
  <si>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</si>
  <si>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</si>
  <si>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</si>
  <si>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</si>
  <si>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</si>
  <si>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</si>
  <si>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</si>
  <si>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</si>
  <si>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</si>
  <si>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</si>
  <si>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</si>
  <si>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</si>
  <si>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</si>
  <si>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</si>
  <si>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</si>
  <si>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</si>
  <si>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</si>
  <si>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</si>
  <si>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</si>
  <si>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</si>
  <si>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</si>
  <si>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</si>
  <si>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</si>
  <si>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</si>
  <si>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</si>
  <si>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</si>
  <si>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</si>
  <si>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</si>
  <si>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</si>
  <si>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</si>
  <si>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</si>
  <si>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</si>
  <si>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</si>
  <si>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</si>
  <si>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</si>
  <si>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</si>
  <si>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</si>
  <si>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</si>
  <si>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</si>
  <si>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</si>
  <si>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</si>
  <si>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</si>
  <si>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</si>
  <si>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</si>
  <si>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</si>
  <si>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</si>
  <si>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</si>
  <si>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</si>
  <si>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</si>
  <si>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</si>
  <si>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</si>
  <si>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</si>
  <si>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</si>
  <si>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</si>
  <si>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</si>
  <si>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</si>
  <si>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</si>
  <si>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</si>
  <si>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</si>
  <si>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</si>
  <si>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</si>
  <si>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</si>
  <si>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</si>
  <si>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</si>
  <si>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</si>
  <si>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</si>
  <si>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</si>
  <si>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</si>
  <si>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</si>
  <si>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</si>
  <si>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</si>
  <si>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</si>
  <si>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</si>
  <si>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</si>
  <si>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</si>
  <si>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</si>
  <si>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</si>
  <si>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</si>
  <si>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</si>
  <si>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</si>
  <si>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</si>
  <si>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</si>
  <si>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</si>
  <si>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</si>
  <si>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</si>
  <si>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</si>
  <si>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</si>
  <si>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</si>
  <si>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</si>
  <si>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</si>
  <si>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</si>
  <si>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</si>
  <si>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</si>
  <si>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</si>
  <si>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</si>
  <si>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</si>
  <si>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</si>
  <si>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</si>
  <si>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</si>
  <si>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</si>
  <si>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</si>
  <si>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</si>
  <si>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</si>
  <si>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</si>
  <si>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</si>
  <si>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</si>
  <si>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</si>
  <si>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</si>
  <si>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</si>
  <si>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</si>
  <si>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</si>
  <si>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</si>
  <si>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</si>
  <si>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</si>
  <si>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</si>
  <si>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</si>
  <si>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</si>
  <si>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</si>
  <si>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</si>
  <si>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</si>
  <si>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</si>
  <si>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</si>
  <si>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</si>
  <si>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</si>
  <si>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</si>
  <si>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</si>
  <si>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</si>
  <si>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</si>
  <si>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</si>
  <si>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</si>
  <si>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</si>
  <si>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</si>
  <si>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</si>
  <si>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</si>
  <si>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</si>
  <si>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</si>
  <si>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</si>
  <si>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</si>
  <si>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</si>
  <si>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</si>
  <si>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</si>
  <si>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</si>
  <si>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</si>
  <si>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</si>
  <si>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</si>
  <si>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</si>
  <si>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</si>
  <si>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</si>
  <si>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</si>
  <si>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</si>
  <si>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</si>
  <si>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</si>
  <si>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</si>
  <si>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</si>
  <si>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</si>
  <si>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</si>
  <si>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</si>
  <si>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</si>
  <si>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</si>
  <si>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</si>
  <si>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</si>
  <si>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</si>
  <si>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</si>
  <si>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</si>
  <si>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</si>
  <si>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</si>
  <si>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</si>
  <si>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</si>
  <si>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</si>
  <si>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</si>
  <si>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</si>
  <si>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</si>
  <si>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</si>
  <si>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</si>
  <si>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</si>
  <si>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</si>
  <si>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</si>
  <si>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</si>
  <si>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</si>
  <si>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</si>
  <si>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</si>
  <si>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</si>
  <si>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</si>
  <si>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</si>
  <si>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</si>
  <si>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</si>
  <si>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</si>
  <si>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</si>
  <si>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</si>
  <si>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</si>
  <si>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</si>
  <si>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</si>
  <si>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</si>
  <si>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</si>
  <si>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</si>
  <si>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</si>
  <si>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</si>
  <si>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</si>
  <si>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</si>
  <si>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</si>
  <si>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</si>
  <si>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</si>
  <si>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</si>
  <si>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</si>
  <si>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</si>
  <si>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</si>
  <si>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</si>
  <si>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</si>
  <si>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</si>
  <si>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</si>
  <si>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</si>
  <si>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</si>
  <si>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</si>
  <si>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</si>
  <si>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</si>
  <si>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</si>
  <si>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</si>
  <si>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</si>
  <si>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</si>
  <si>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</si>
  <si>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</si>
  <si>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</si>
  <si>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</si>
  <si>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</si>
  <si>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</si>
  <si>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</si>
  <si>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</si>
  <si>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</si>
  <si>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</si>
  <si>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</si>
  <si>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</si>
  <si>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</si>
  <si>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</si>
  <si>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</si>
  <si>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</si>
  <si>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</si>
  <si>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</si>
  <si>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</si>
  <si>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</si>
  <si>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</si>
  <si>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</si>
  <si>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</si>
  <si>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</si>
  <si>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</si>
  <si>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</si>
  <si>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</si>
  <si>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</si>
  <si>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</si>
  <si>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</si>
  <si>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</si>
  <si>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</si>
  <si>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</si>
  <si>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</si>
  <si>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</si>
  <si>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</si>
  <si>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</si>
  <si>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</si>
  <si>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</si>
  <si>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</si>
  <si>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</si>
  <si>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</si>
  <si>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</si>
  <si>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</si>
  <si>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</si>
  <si>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</si>
  <si>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</si>
  <si>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</si>
  <si>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</si>
  <si>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</si>
  <si>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</si>
  <si>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</si>
  <si>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</si>
  <si>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</si>
  <si>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</si>
  <si>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</si>
  <si>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</si>
  <si>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</si>
  <si>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</si>
  <si>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</si>
  <si>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</si>
  <si>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</si>
  <si>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</si>
  <si>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</si>
  <si>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</si>
  <si>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</si>
  <si>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</si>
  <si>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</si>
  <si>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</si>
  <si>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</si>
  <si>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</si>
  <si>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</si>
  <si>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</si>
  <si>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</si>
  <si>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</si>
  <si>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</si>
  <si>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</si>
  <si>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</si>
  <si>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</si>
  <si>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</si>
  <si>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</si>
  <si>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</si>
  <si>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</si>
  <si>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</si>
  <si>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</si>
  <si>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</si>
  <si>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</si>
  <si>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</si>
  <si>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</si>
  <si>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</si>
  <si>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</si>
  <si>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</si>
  <si>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</si>
  <si>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</si>
  <si>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</si>
  <si>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</si>
  <si>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</si>
  <si>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</si>
  <si>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</si>
  <si>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</si>
  <si>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</si>
  <si>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</si>
  <si>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</si>
  <si>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</si>
  <si>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</si>
  <si>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</si>
  <si>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</si>
  <si>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</si>
  <si>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</si>
  <si>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</si>
  <si>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</si>
  <si>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</si>
  <si>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</si>
  <si>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</si>
  <si>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</si>
  <si>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</si>
  <si>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</si>
  <si>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</si>
  <si>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</si>
  <si>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</si>
  <si>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</si>
  <si>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</si>
  <si>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</si>
  <si>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</si>
  <si>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</si>
  <si>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</si>
  <si>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</si>
  <si>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</si>
  <si>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</si>
  <si>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</si>
  <si>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</si>
  <si>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</si>
  <si>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</si>
  <si>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</si>
  <si>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</si>
  <si>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</si>
  <si>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</si>
  <si>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</si>
  <si>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</si>
  <si>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</si>
  <si>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</si>
  <si>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</si>
  <si>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</si>
  <si>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</si>
  <si>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</si>
  <si>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</si>
  <si>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</si>
  <si>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</si>
  <si>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</si>
  <si>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</si>
  <si>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</si>
  <si>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</si>
  <si>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</si>
  <si>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</si>
  <si>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</si>
  <si>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</si>
  <si>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</si>
  <si>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</si>
  <si>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</si>
  <si>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</si>
  <si>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</si>
  <si>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</si>
  <si>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</si>
  <si>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</si>
  <si>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</si>
  <si>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</si>
  <si>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</si>
  <si>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</si>
  <si>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</si>
  <si>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</si>
  <si>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</si>
  <si>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</si>
  <si>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</si>
  <si>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</si>
  <si>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</si>
  <si>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</si>
  <si>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</si>
  <si>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</si>
  <si>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</si>
  <si>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</si>
  <si>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</si>
  <si>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</si>
  <si>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</si>
  <si>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</si>
  <si>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</si>
  <si>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</si>
  <si>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</si>
  <si>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</si>
  <si>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</si>
  <si>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</si>
  <si>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</si>
  <si>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</si>
  <si>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</si>
  <si>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</si>
  <si>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</si>
  <si>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</si>
  <si>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</si>
  <si>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</si>
  <si>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</si>
  <si>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</si>
  <si>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</si>
  <si>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</si>
  <si>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</si>
  <si>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</si>
  <si>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</si>
  <si>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</si>
  <si>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</si>
  <si>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</si>
  <si>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</si>
  <si>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</si>
  <si>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</si>
  <si>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</si>
  <si>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</si>
  <si>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</si>
  <si>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</si>
  <si>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</si>
  <si>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</si>
  <si>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</si>
  <si>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</si>
  <si>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</si>
  <si>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</si>
  <si>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</si>
  <si>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</si>
  <si>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</si>
  <si>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</si>
  <si>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</si>
  <si>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</si>
  <si>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</si>
  <si>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</si>
  <si>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</si>
  <si>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</si>
  <si>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</si>
  <si>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</si>
  <si>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</si>
  <si>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</si>
  <si>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</si>
  <si>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</si>
  <si>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</si>
  <si>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</si>
  <si>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</si>
  <si>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</si>
  <si>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</si>
  <si>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</si>
  <si>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</si>
  <si>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</si>
  <si>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</si>
  <si>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</si>
  <si>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</si>
  <si>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</si>
  <si>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</si>
  <si>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</si>
  <si>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</si>
  <si>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</si>
  <si>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</si>
  <si>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</si>
  <si>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</si>
  <si>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</si>
  <si>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</si>
  <si>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</si>
  <si>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</si>
  <si>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</si>
  <si>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</si>
  <si>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</si>
  <si>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</si>
  <si>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</si>
  <si>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</si>
  <si>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</si>
  <si>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</si>
  <si>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</si>
  <si>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</si>
  <si>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</si>
  <si>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</si>
  <si>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</si>
  <si>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</si>
  <si>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</si>
  <si>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</si>
  <si>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</si>
  <si>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</si>
  <si>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</si>
  <si>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</si>
  <si>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</si>
  <si>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</si>
  <si>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</si>
  <si>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</si>
  <si>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</si>
  <si>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</si>
  <si>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</si>
  <si>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</si>
  <si>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</si>
  <si>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</si>
  <si>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</si>
  <si>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</si>
  <si>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</si>
  <si>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</si>
  <si>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</si>
  <si>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</si>
  <si>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</si>
  <si>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</si>
  <si>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</si>
  <si>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</si>
  <si>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</si>
  <si>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</si>
  <si>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</si>
  <si>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</si>
  <si>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</si>
  <si>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</si>
  <si>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</si>
  <si>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</si>
  <si>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</si>
  <si>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</si>
  <si>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</si>
  <si>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</si>
  <si>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</si>
  <si>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</si>
  <si>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</si>
  <si>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</si>
  <si>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</si>
  <si>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</si>
  <si>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</si>
  <si>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</si>
  <si>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</si>
  <si>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</si>
  <si>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</si>
  <si>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</si>
  <si>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</si>
  <si>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</si>
  <si>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</si>
  <si>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</si>
  <si>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</si>
  <si>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</si>
  <si>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</si>
  <si>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</si>
  <si>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</si>
  <si>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</si>
  <si>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</si>
  <si>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</si>
  <si>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</si>
  <si>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</si>
  <si>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</si>
  <si>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</si>
  <si>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</si>
  <si>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</si>
  <si>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</si>
  <si>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</si>
  <si>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</si>
  <si>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</si>
  <si>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</si>
  <si>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</si>
  <si>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</si>
  <si>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</si>
  <si>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</si>
  <si>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</si>
  <si>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</si>
  <si>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</si>
  <si>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</si>
  <si>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</si>
  <si>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</si>
  <si>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</si>
  <si>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</si>
  <si>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</si>
  <si>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</si>
  <si>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</si>
  <si>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</si>
  <si>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</si>
  <si>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</si>
  <si>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</si>
  <si>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</si>
  <si>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</si>
  <si>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</si>
  <si>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</si>
  <si>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</si>
  <si>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</si>
  <si>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</si>
  <si>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</si>
  <si>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</si>
  <si>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</si>
  <si>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</si>
  <si>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</si>
  <si>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</si>
  <si>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</si>
  <si>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</si>
  <si>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</si>
  <si>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</si>
  <si>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</si>
  <si>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</si>
  <si>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</si>
  <si>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</si>
  <si>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</si>
  <si>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</si>
  <si>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</si>
  <si>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</si>
  <si>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</si>
  <si>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</si>
  <si>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</si>
  <si>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</si>
  <si>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</si>
  <si>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</si>
  <si>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</si>
  <si>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</si>
  <si>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</si>
  <si>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</si>
  <si>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</si>
  <si>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</si>
  <si>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</si>
  <si>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</si>
  <si>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</si>
  <si>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</si>
  <si>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</si>
  <si>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</si>
  <si>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</si>
  <si>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</si>
  <si>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</si>
  <si>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</si>
  <si>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</si>
  <si>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</si>
  <si>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</si>
  <si>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</si>
  <si>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</si>
  <si>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</si>
  <si>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</si>
  <si>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</si>
  <si>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</si>
  <si>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</si>
  <si>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</si>
  <si>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</si>
  <si>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</si>
  <si>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</si>
  <si>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</si>
  <si>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</si>
  <si>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</si>
  <si>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</si>
  <si>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</si>
  <si>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</si>
  <si>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</si>
  <si>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</si>
  <si>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</si>
  <si>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</si>
  <si>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</si>
  <si>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</si>
  <si>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</si>
  <si>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</si>
  <si>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</si>
  <si>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</si>
  <si>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</si>
  <si>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</si>
  <si>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</si>
  <si>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</si>
  <si>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</si>
  <si>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</si>
  <si>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</si>
  <si>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</si>
  <si>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</si>
  <si>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</si>
  <si>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</si>
  <si>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</si>
  <si>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</si>
  <si>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</si>
  <si>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</si>
  <si>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</si>
  <si>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</si>
  <si>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</si>
  <si>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</si>
  <si>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</si>
  <si>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</si>
  <si>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</si>
  <si>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</si>
  <si>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</si>
  <si>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</si>
  <si>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</si>
  <si>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</si>
  <si>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</si>
  <si>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</si>
  <si>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</si>
  <si>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</si>
  <si>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</si>
  <si>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</si>
  <si>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</si>
  <si>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</si>
  <si>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</si>
  <si>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</si>
  <si>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</si>
  <si>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</si>
  <si>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</si>
  <si>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</si>
  <si>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</si>
  <si>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</si>
  <si>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</si>
  <si>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</si>
  <si>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</si>
  <si>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</si>
  <si>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</si>
  <si>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</si>
  <si>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</si>
  <si>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</si>
  <si>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</si>
  <si>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</si>
  <si>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</si>
  <si>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</si>
  <si>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</si>
  <si>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</si>
  <si>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</si>
  <si>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</si>
  <si>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</si>
  <si>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</si>
  <si>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</si>
  <si>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</si>
  <si>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</si>
  <si>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</si>
  <si>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</si>
  <si>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</si>
  <si>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</si>
  <si>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</si>
  <si>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</si>
  <si>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</si>
  <si>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</si>
  <si>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</si>
  <si>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</si>
  <si>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</si>
  <si>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</si>
  <si>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</si>
  <si>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</si>
  <si>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</si>
  <si>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</si>
  <si>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</si>
  <si>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</si>
  <si>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</si>
  <si>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</si>
  <si>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</si>
  <si>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</si>
  <si>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</si>
  <si>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</si>
  <si>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</si>
  <si>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</si>
  <si>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</si>
  <si>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</si>
  <si>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</si>
  <si>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</si>
  <si>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</si>
  <si>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</si>
  <si>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</si>
  <si>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</si>
  <si>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</si>
  <si>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</si>
  <si>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</si>
  <si>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</si>
  <si>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</si>
  <si>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</si>
  <si>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</si>
  <si>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</si>
  <si>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</si>
  <si>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</si>
  <si>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</si>
  <si>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</si>
  <si>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</si>
  <si>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</si>
  <si>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</si>
  <si>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</si>
  <si>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</si>
  <si>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</si>
  <si>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</si>
  <si>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</si>
  <si>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</si>
  <si>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</si>
  <si>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</si>
  <si>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</si>
  <si>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</si>
  <si>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</si>
  <si>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</si>
  <si>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</si>
  <si>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</si>
  <si>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</si>
  <si>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</si>
  <si>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</si>
  <si>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</si>
  <si>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</si>
  <si>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</si>
  <si>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</si>
  <si>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</si>
  <si>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</si>
  <si>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</si>
  <si>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</si>
  <si>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</si>
  <si>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</si>
  <si>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</si>
  <si>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</si>
  <si>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</si>
  <si>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</si>
  <si>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</si>
  <si>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</si>
  <si>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</si>
  <si>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</si>
  <si>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</si>
  <si>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</si>
  <si>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</si>
  <si>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</si>
  <si>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</si>
  <si>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</si>
  <si>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</si>
  <si>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</si>
  <si>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</si>
  <si>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</si>
  <si>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</si>
  <si>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</si>
  <si>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</si>
  <si>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</si>
  <si>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</si>
  <si>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</si>
  <si>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</si>
  <si>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</si>
  <si>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</si>
  <si>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</si>
  <si>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</si>
  <si>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</si>
  <si>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</si>
  <si>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</si>
  <si>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</si>
  <si>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</si>
  <si>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</si>
  <si>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</si>
  <si>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</si>
  <si>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</si>
  <si>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</si>
  <si>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</si>
  <si>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</si>
  <si>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</si>
  <si>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</si>
  <si>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</si>
  <si>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</si>
  <si>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</si>
  <si>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</si>
  <si>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</si>
  <si>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</si>
  <si>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</si>
  <si>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</si>
  <si>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</si>
  <si>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</si>
  <si>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</si>
  <si>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</si>
  <si>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</si>
  <si>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</si>
  <si>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</si>
  <si>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</si>
  <si>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</si>
  <si>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</si>
  <si>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</si>
  <si>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</si>
  <si>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</si>
  <si>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</si>
  <si>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</si>
  <si>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</si>
  <si>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</si>
  <si>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</si>
  <si>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</si>
  <si>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</si>
  <si>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</si>
  <si>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</si>
  <si>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</si>
  <si>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</si>
  <si>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</si>
  <si>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</si>
  <si>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</si>
  <si>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</si>
  <si>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</si>
  <si>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</si>
  <si>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</si>
  <si>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</si>
  <si>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</si>
  <si>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</si>
  <si>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</si>
  <si>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</si>
  <si>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</si>
  <si>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</si>
  <si>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</si>
  <si>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</si>
  <si>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</si>
  <si>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</si>
  <si>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</si>
  <si>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</si>
  <si>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</si>
  <si>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</si>
  <si>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</si>
  <si>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</si>
  <si>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</si>
  <si>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</si>
  <si>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</si>
  <si>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</si>
  <si>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</si>
  <si>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</si>
  <si>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</si>
  <si>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</si>
  <si>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</si>
  <si>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</si>
  <si>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</si>
  <si>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</si>
  <si>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</si>
  <si>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</si>
  <si>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</si>
  <si>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</si>
  <si>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</si>
  <si>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</si>
  <si>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</si>
  <si>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</si>
  <si>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</si>
  <si>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</si>
  <si>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</si>
  <si>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</si>
  <si>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</si>
  <si>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</si>
  <si>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</si>
  <si>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</si>
  <si>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</si>
  <si>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</si>
  <si>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</si>
  <si>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</si>
  <si>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</si>
  <si>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</si>
  <si>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</si>
  <si>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</si>
  <si>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</si>
  <si>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</si>
  <si>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</si>
  <si>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</si>
  <si>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</si>
  <si>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</si>
  <si>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</si>
  <si>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</si>
  <si>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</si>
  <si>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</si>
  <si>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</si>
  <si>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</si>
  <si>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</si>
  <si>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</si>
  <si>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</si>
  <si>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</si>
  <si>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</si>
  <si>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</si>
  <si>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</si>
  <si>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</si>
  <si>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</si>
  <si>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</si>
  <si>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</si>
  <si>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</si>
  <si>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</si>
  <si>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</si>
  <si>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</si>
  <si>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</si>
  <si>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</si>
  <si>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</si>
  <si>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</si>
  <si>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</si>
  <si>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</si>
  <si>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</si>
  <si>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</si>
  <si>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</si>
  <si>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</si>
  <si>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</si>
  <si>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</si>
  <si>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</si>
  <si>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</si>
  <si>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</si>
  <si>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</si>
  <si>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</si>
  <si>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</si>
  <si>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</si>
  <si>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</si>
  <si>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</si>
  <si>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</si>
  <si>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</si>
  <si>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</si>
  <si>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</si>
  <si>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</si>
  <si>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</si>
  <si>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</si>
  <si>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</si>
  <si>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</si>
  <si>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</si>
  <si>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</si>
  <si>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</si>
  <si>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</si>
  <si>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</si>
  <si>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</si>
  <si>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</si>
  <si>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</si>
  <si>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</si>
  <si>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</si>
  <si>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</si>
  <si>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</si>
  <si>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</si>
  <si>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</si>
  <si>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</si>
  <si>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</si>
  <si>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</si>
  <si>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</si>
  <si>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</si>
  <si>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</si>
  <si>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</si>
  <si>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</si>
  <si>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</si>
  <si>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</si>
  <si>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</si>
  <si>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</si>
  <si>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</si>
  <si>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</si>
  <si>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</si>
  <si>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</si>
  <si>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</si>
  <si>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</si>
  <si>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</si>
  <si>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</si>
  <si>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</si>
  <si>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</si>
  <si>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</si>
  <si>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</si>
  <si>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</si>
  <si>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</si>
  <si>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</si>
  <si>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</si>
  <si>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</si>
  <si>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</si>
  <si>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</si>
  <si>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</si>
  <si>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</si>
  <si>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</si>
  <si>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</si>
  <si>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</si>
  <si>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</si>
  <si>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</si>
  <si>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</si>
  <si>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</si>
  <si>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</si>
  <si>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</si>
  <si>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</si>
  <si>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</si>
  <si>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</si>
  <si>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</si>
  <si>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</si>
  <si>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</si>
  <si>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</si>
  <si>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</si>
  <si>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</si>
  <si>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</si>
  <si>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</si>
  <si>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</si>
  <si>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</si>
  <si>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</si>
  <si>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</si>
  <si>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</si>
  <si>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</si>
  <si>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</si>
  <si>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</si>
  <si>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</si>
  <si>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</si>
  <si>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</si>
  <si>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</si>
  <si>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</si>
  <si>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</si>
  <si>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</si>
  <si>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</si>
  <si>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</si>
  <si>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</si>
  <si>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</si>
  <si>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</si>
  <si>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</si>
  <si>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</si>
  <si>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</si>
  <si>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</si>
  <si>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</si>
  <si>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</si>
  <si>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</si>
  <si>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</si>
  <si>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</si>
  <si>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</si>
  <si>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</si>
  <si>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</si>
  <si>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</si>
  <si>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</si>
  <si>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</si>
  <si>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</si>
  <si>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</si>
  <si>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</si>
  <si>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</si>
  <si>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</si>
  <si>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</si>
  <si>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</si>
  <si>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</si>
  <si>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</si>
  <si>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</si>
  <si>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</si>
  <si>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</si>
  <si>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</si>
  <si>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</si>
  <si>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</si>
  <si>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</si>
  <si>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</si>
  <si>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</si>
  <si>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</si>
  <si>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</si>
  <si>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</si>
  <si>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</si>
  <si>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</si>
  <si>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</si>
  <si>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</si>
  <si>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</si>
  <si>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</si>
  <si>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</si>
  <si>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</si>
  <si>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</si>
  <si>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</si>
  <si>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</si>
  <si>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</si>
  <si>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</si>
  <si>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</si>
  <si>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</si>
  <si>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</si>
  <si>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</si>
  <si>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</si>
  <si>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</si>
  <si>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</si>
  <si>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</si>
  <si>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</si>
  <si>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</si>
  <si>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</si>
  <si>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</si>
  <si>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</si>
  <si>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</si>
  <si>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</si>
  <si>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</si>
  <si>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</si>
  <si>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</si>
  <si>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</si>
  <si>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</si>
  <si>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</si>
  <si>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</si>
  <si>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</si>
  <si>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</si>
  <si>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</si>
  <si>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</si>
  <si>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</si>
  <si>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</si>
  <si>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</si>
  <si>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</si>
  <si>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</si>
  <si>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</si>
  <si>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</si>
  <si>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</si>
  <si>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</si>
  <si>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</si>
  <si>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</si>
  <si>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</si>
  <si>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</si>
  <si>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</si>
  <si>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</si>
  <si>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</si>
  <si>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</si>
  <si>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</si>
  <si>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</si>
  <si>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</si>
  <si>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</si>
  <si>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</si>
  <si>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</si>
  <si>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</si>
  <si>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</si>
  <si>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</si>
  <si>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</si>
  <si>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</si>
  <si>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</si>
  <si>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</si>
  <si>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</si>
  <si>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</si>
  <si>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</si>
  <si>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</si>
  <si>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</si>
  <si>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</si>
  <si>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</si>
  <si>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</si>
  <si>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</si>
  <si>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</si>
  <si>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</si>
  <si>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</si>
  <si>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</si>
  <si>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</si>
  <si>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</si>
  <si>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</si>
  <si>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</si>
  <si>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</si>
  <si>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</si>
  <si>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</si>
  <si>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</si>
  <si>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</si>
  <si>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</si>
  <si>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</si>
  <si>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</si>
  <si>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</si>
  <si>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</si>
  <si>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</si>
  <si>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</si>
  <si>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</si>
  <si>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</si>
  <si>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</si>
  <si>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</si>
  <si>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</si>
  <si>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</si>
  <si>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</si>
  <si>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</si>
  <si>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</si>
  <si>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</si>
  <si>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</si>
  <si>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</si>
  <si>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</si>
  <si>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</si>
  <si>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</si>
  <si>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</si>
  <si>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</si>
  <si>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</si>
  <si>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</si>
  <si>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</si>
  <si>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</si>
  <si>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</si>
  <si>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</si>
  <si>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</si>
  <si>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</si>
  <si>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</si>
  <si>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</si>
  <si>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</si>
  <si>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</si>
  <si>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</si>
  <si>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</si>
  <si>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</si>
  <si>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</si>
  <si>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</si>
  <si>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</si>
  <si>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</si>
  <si>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</si>
  <si>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</si>
  <si>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</si>
  <si>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</si>
  <si>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</si>
  <si>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</si>
  <si>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</si>
  <si>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</si>
  <si>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</si>
  <si>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</si>
  <si>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</si>
  <si>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</si>
  <si>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</si>
  <si>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</si>
  <si>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</si>
  <si>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</si>
  <si>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</si>
  <si>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</si>
  <si>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</si>
  <si>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</si>
  <si>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</si>
  <si>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</si>
  <si>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</si>
  <si>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</si>
  <si>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</si>
  <si>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</si>
  <si>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</si>
  <si>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</si>
  <si>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</si>
  <si>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</si>
  <si>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</si>
  <si>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</si>
  <si>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</si>
  <si>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</si>
  <si>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</si>
  <si>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</si>
  <si>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</si>
  <si>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</si>
  <si>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</si>
  <si>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</si>
  <si>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</si>
  <si>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</si>
  <si>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</si>
  <si>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</si>
  <si>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</si>
  <si>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</si>
  <si>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</si>
  <si>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</si>
  <si>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</si>
  <si>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</si>
  <si>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</si>
  <si>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</si>
  <si>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</si>
  <si>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</si>
  <si>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</si>
  <si>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</si>
  <si>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</si>
  <si>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</si>
  <si>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</si>
  <si>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</si>
  <si>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</si>
  <si>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</si>
  <si>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</si>
  <si>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</si>
  <si>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</si>
  <si>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</si>
  <si>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</si>
  <si>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</si>
  <si>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</si>
  <si>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</si>
  <si>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</si>
  <si>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</si>
  <si>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</si>
  <si>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</si>
  <si>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</si>
  <si>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</si>
  <si>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</si>
  <si>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</si>
  <si>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</si>
  <si>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</si>
  <si>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</si>
  <si>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</si>
  <si>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</si>
  <si>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</si>
  <si>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</si>
  <si>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</si>
  <si>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</si>
  <si>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</si>
  <si>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</si>
  <si>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</si>
  <si>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</si>
  <si>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</si>
  <si>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</si>
  <si>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</si>
  <si>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</si>
  <si>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</si>
  <si>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</si>
  <si>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</si>
  <si>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</si>
  <si>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</si>
  <si>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</si>
  <si>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</si>
  <si>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</si>
  <si>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</si>
  <si>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</si>
  <si>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</si>
  <si>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</si>
  <si>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</si>
  <si>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</si>
  <si>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</si>
  <si>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</si>
  <si>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</si>
  <si>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</si>
  <si>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</si>
  <si>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</si>
  <si>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</si>
  <si>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</si>
  <si>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</si>
  <si>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</si>
  <si>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</si>
  <si>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</si>
  <si>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</si>
  <si>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</si>
  <si>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</si>
  <si>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</si>
  <si>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</si>
  <si>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</si>
  <si>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</si>
  <si>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</si>
  <si>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</si>
  <si>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</si>
  <si>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</si>
  <si>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</si>
  <si>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</si>
  <si>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</si>
  <si>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</si>
  <si>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</si>
  <si>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</si>
  <si>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</si>
  <si>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</si>
  <si>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</si>
  <si>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</si>
  <si>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</si>
  <si>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</si>
  <si>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</si>
  <si>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</si>
  <si>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</si>
  <si>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</si>
  <si>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</si>
  <si>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</si>
  <si>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</si>
  <si>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</si>
  <si>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</si>
  <si>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</si>
  <si>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</si>
  <si>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</si>
  <si>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</si>
  <si>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</si>
  <si>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</si>
  <si>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</si>
  <si>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</si>
  <si>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</si>
  <si>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</si>
  <si>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</si>
  <si>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</si>
  <si>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</si>
  <si>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</si>
  <si>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</si>
  <si>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</si>
  <si>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</si>
  <si>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</si>
  <si>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</si>
  <si>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</si>
  <si>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</si>
  <si>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</si>
  <si>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</si>
  <si>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</si>
  <si>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</si>
  <si>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</si>
  <si>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</si>
  <si>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</si>
  <si>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</si>
  <si>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</si>
  <si>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</si>
  <si>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</si>
  <si>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</si>
  <si>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</si>
  <si>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</si>
  <si>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</si>
  <si>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</si>
  <si>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</si>
  <si>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</si>
  <si>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</si>
  <si>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</si>
  <si>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</si>
  <si>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</si>
  <si>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</si>
  <si>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</si>
  <si>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</si>
  <si>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</si>
  <si>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</si>
  <si>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</si>
  <si>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</si>
  <si>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</si>
  <si>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</si>
  <si>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</si>
  <si>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</si>
  <si>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</si>
  <si>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</si>
  <si>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</si>
  <si>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</si>
  <si>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</si>
  <si>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</si>
  <si>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</si>
  <si>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</si>
  <si>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</si>
  <si>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</si>
  <si>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</si>
  <si>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</si>
  <si>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</si>
  <si>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</si>
  <si>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</si>
  <si>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</si>
  <si>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</si>
  <si>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</si>
  <si>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</si>
  <si>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</si>
  <si>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</si>
  <si>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</si>
  <si>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</si>
  <si>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</si>
  <si>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</si>
  <si>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</si>
  <si>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</si>
  <si>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</si>
  <si>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</si>
  <si>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</si>
  <si>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</si>
  <si>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</si>
  <si>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</si>
  <si>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</si>
  <si>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</si>
  <si>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</si>
  <si>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</si>
  <si>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</si>
  <si>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</si>
  <si>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</si>
  <si>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</si>
  <si>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</si>
  <si>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</si>
  <si>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</si>
  <si>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</si>
  <si>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</si>
  <si>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</si>
  <si>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</si>
  <si>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</si>
  <si>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</si>
  <si>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</si>
  <si>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</si>
  <si>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</si>
  <si>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</si>
  <si>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</si>
  <si>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</si>
  <si>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</si>
  <si>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</si>
  <si>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</si>
  <si>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</si>
  <si>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</si>
  <si>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</si>
  <si>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</si>
  <si>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</si>
  <si>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</si>
  <si>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</si>
  <si>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</si>
  <si>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</si>
  <si>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</si>
  <si>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</si>
  <si>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</si>
  <si>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</si>
  <si>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</si>
  <si>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</si>
  <si>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</si>
  <si>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</si>
  <si>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</si>
  <si>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</si>
  <si>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</si>
  <si>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</si>
  <si>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</si>
  <si>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</si>
  <si>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</si>
  <si>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</si>
  <si>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</si>
  <si>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</si>
  <si>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</si>
  <si>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</si>
  <si>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</si>
  <si>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</si>
  <si>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</si>
  <si>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</si>
  <si>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</si>
  <si>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</si>
  <si>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</si>
  <si>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</si>
  <si>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</si>
  <si>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</si>
  <si>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</si>
  <si>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</si>
  <si>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</si>
  <si>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</si>
  <si>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</si>
  <si>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</si>
  <si>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</si>
  <si>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</si>
  <si>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</si>
  <si>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</si>
  <si>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</si>
  <si>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</si>
  <si>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</si>
  <si>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</si>
  <si>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</si>
  <si>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</si>
  <si>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</si>
  <si>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</si>
  <si>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</si>
  <si>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</si>
  <si>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</si>
  <si>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</si>
  <si>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</si>
  <si>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</si>
  <si>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</si>
  <si>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</si>
  <si>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</si>
  <si>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</si>
  <si>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</si>
  <si>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</si>
  <si>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</si>
  <si>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</si>
  <si>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</si>
  <si>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</si>
  <si>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</si>
  <si>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</si>
  <si>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</si>
  <si>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</si>
  <si>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</si>
  <si>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</si>
  <si>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</si>
  <si>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</si>
  <si>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</si>
  <si>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</si>
  <si>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</si>
  <si>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</si>
  <si>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</si>
  <si>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</si>
  <si>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</si>
  <si>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</si>
  <si>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</si>
  <si>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</si>
  <si>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</si>
  <si>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</si>
  <si>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</si>
  <si>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</si>
  <si>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</si>
  <si>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</si>
  <si>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</si>
  <si>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</si>
  <si>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</si>
  <si>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</si>
  <si>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</si>
  <si>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</si>
  <si>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</si>
  <si>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</si>
  <si>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</si>
  <si>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</si>
  <si>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</si>
  <si>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</si>
  <si>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</si>
  <si>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</si>
  <si>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</si>
  <si>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</si>
  <si>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</si>
  <si>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</si>
  <si>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</si>
  <si>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</si>
  <si>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</si>
  <si>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</si>
  <si>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</si>
  <si>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</si>
  <si>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</si>
  <si>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</si>
  <si>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</si>
  <si>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</si>
  <si>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</si>
  <si>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</si>
  <si>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</si>
  <si>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</si>
  <si>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</si>
  <si>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</si>
  <si>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</si>
  <si>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</si>
  <si>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</si>
  <si>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</si>
  <si>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</si>
  <si>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</si>
  <si>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</si>
  <si>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</si>
  <si>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</si>
  <si>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</si>
  <si>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</si>
  <si>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</si>
  <si>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</si>
  <si>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</si>
  <si>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</si>
  <si>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</si>
  <si>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</si>
  <si>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</si>
  <si>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</si>
  <si>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</si>
  <si>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</si>
  <si>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</si>
  <si>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</si>
  <si>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</si>
  <si>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</si>
  <si>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</si>
  <si>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</si>
  <si>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</si>
  <si>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</si>
  <si>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</si>
  <si>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</si>
  <si>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</si>
  <si>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</si>
  <si>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</si>
  <si>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</si>
  <si>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</si>
  <si>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</si>
  <si>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</si>
  <si>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</si>
  <si>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</si>
  <si>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</si>
  <si>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</si>
  <si>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</si>
  <si>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</si>
  <si>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</si>
  <si>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</si>
  <si>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</si>
  <si>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</si>
  <si>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</si>
  <si>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</si>
  <si>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</si>
  <si>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</si>
  <si>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</si>
  <si>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</si>
  <si>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</si>
  <si>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</si>
  <si>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</si>
  <si>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</si>
  <si>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</si>
  <si>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</si>
  <si>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</si>
  <si>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</si>
  <si>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</si>
  <si>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</si>
  <si>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</si>
  <si>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</si>
  <si>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</si>
  <si>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</si>
  <si>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</si>
  <si>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</si>
  <si>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</si>
  <si>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</si>
  <si>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</si>
  <si>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</si>
  <si>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</si>
  <si>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</si>
  <si>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</si>
  <si>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</si>
  <si>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</si>
  <si>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</si>
  <si>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</si>
  <si>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</si>
  <si>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</si>
  <si>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</si>
  <si>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</si>
  <si>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</si>
  <si>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</si>
  <si>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</si>
  <si>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</si>
  <si>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</si>
  <si>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</si>
  <si>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</si>
  <si>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</si>
  <si>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</si>
  <si>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</si>
  <si>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</si>
  <si>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</si>
  <si>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</si>
  <si>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</si>
  <si>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</si>
  <si>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</si>
  <si>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</si>
  <si>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</si>
  <si>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</si>
  <si>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</si>
  <si>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</si>
  <si>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</si>
  <si>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</si>
  <si>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</si>
  <si>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</si>
  <si>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</si>
  <si>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</si>
  <si>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</si>
  <si>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</si>
  <si>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</si>
  <si>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</si>
  <si>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</si>
  <si>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</si>
  <si>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</si>
  <si>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</si>
  <si>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</si>
  <si>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</si>
  <si>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</si>
  <si>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</si>
  <si>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</si>
  <si>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</si>
  <si>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</si>
  <si>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</si>
  <si>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</si>
  <si>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</si>
  <si>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</si>
  <si>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</si>
  <si>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</si>
  <si>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</si>
  <si>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</si>
  <si>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</si>
  <si>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</si>
  <si>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</si>
  <si>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</si>
  <si>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</si>
  <si>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</si>
  <si>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</si>
  <si>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</si>
  <si>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</si>
  <si>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</si>
  <si>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</si>
  <si>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</si>
  <si>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</si>
  <si>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</si>
  <si>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</si>
  <si>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</si>
  <si>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</si>
  <si>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</si>
  <si>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</si>
  <si>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</si>
  <si>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</si>
  <si>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</si>
  <si>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</si>
  <si>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</si>
  <si>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</si>
  <si>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</si>
  <si>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</si>
  <si>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</si>
  <si>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</si>
  <si>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</si>
  <si>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</si>
  <si>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</si>
  <si>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</si>
  <si>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</si>
  <si>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</si>
  <si>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</si>
  <si>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</si>
  <si>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</si>
  <si>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</si>
  <si>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</si>
  <si>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</si>
  <si>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</si>
  <si>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</si>
  <si>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</si>
  <si>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</si>
  <si>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</si>
  <si>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</si>
  <si>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</si>
  <si>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</si>
  <si>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</si>
  <si>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</si>
  <si>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</si>
  <si>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</si>
  <si>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</si>
  <si>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</si>
  <si>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</si>
  <si>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</si>
  <si>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</si>
  <si>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</si>
  <si>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</si>
  <si>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</si>
  <si>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</si>
  <si>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</si>
  <si>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</si>
  <si>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</si>
  <si>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</si>
  <si>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</si>
  <si>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</si>
  <si>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</si>
  <si>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</si>
  <si>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</si>
  <si>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</si>
  <si>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</si>
  <si>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</si>
  <si>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</si>
  <si>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</si>
  <si>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</si>
  <si>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</si>
  <si>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</si>
  <si>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</si>
  <si>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</si>
  <si>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</si>
  <si>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</si>
  <si>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</si>
  <si>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</si>
  <si>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</si>
  <si>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</si>
  <si>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</si>
  <si>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</si>
  <si>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</si>
  <si>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</si>
  <si>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</si>
  <si>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</si>
  <si>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</si>
  <si>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</si>
  <si>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</si>
  <si>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</si>
  <si>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</si>
  <si>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</si>
  <si>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</si>
  <si>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</si>
  <si>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</si>
  <si>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</si>
  <si>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</si>
  <si>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</si>
  <si>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</si>
  <si>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</si>
  <si>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</si>
  <si>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</si>
  <si>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</si>
  <si>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</si>
  <si>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</si>
  <si>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</si>
  <si>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</si>
  <si>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</si>
  <si>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</si>
  <si>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</si>
  <si>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</si>
  <si>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</si>
  <si>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</si>
  <si>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</si>
  <si>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</si>
  <si>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</si>
  <si>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</si>
  <si>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</si>
  <si>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</si>
  <si>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</si>
  <si>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</si>
  <si>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</si>
  <si>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</si>
  <si>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</si>
  <si>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</si>
  <si>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</si>
  <si>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</si>
  <si>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</si>
  <si>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</si>
  <si>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</si>
  <si>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</si>
  <si>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</si>
  <si>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</si>
  <si>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</si>
  <si>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</si>
  <si>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</si>
  <si>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</si>
  <si>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</si>
  <si>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</si>
  <si>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</si>
  <si>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</si>
  <si>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</si>
  <si>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</si>
  <si>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</si>
  <si>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</si>
  <si>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</si>
  <si>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</si>
  <si>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</si>
  <si>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</si>
  <si>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</si>
  <si>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</si>
  <si>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</si>
  <si>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</si>
  <si>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</si>
  <si>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</si>
  <si>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</si>
  <si>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</si>
  <si>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</si>
  <si>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</si>
  <si>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</si>
  <si>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</si>
  <si>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</si>
  <si>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</si>
  <si>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</si>
  <si>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</si>
  <si>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</si>
  <si>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</si>
  <si>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</si>
  <si>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</si>
  <si>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</si>
  <si>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</si>
  <si>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</si>
  <si>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</si>
  <si>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</si>
  <si>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</si>
  <si>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</si>
  <si>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</si>
  <si>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</si>
  <si>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</si>
  <si>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</si>
  <si>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</si>
  <si>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</si>
  <si>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</si>
  <si>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</si>
  <si>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</si>
  <si>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</si>
  <si>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</si>
  <si>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</si>
  <si>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</si>
  <si>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</si>
  <si>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</si>
  <si>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</si>
  <si>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</si>
  <si>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</si>
  <si>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</si>
  <si>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</si>
  <si>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</si>
  <si>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</si>
  <si>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</si>
  <si>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</si>
  <si>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</si>
  <si>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</si>
  <si>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</si>
  <si>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</si>
  <si>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</si>
  <si>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</si>
  <si>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</si>
  <si>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</si>
  <si>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</si>
  <si>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</si>
  <si>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</si>
  <si>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</si>
  <si>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</si>
  <si>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</si>
  <si>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</si>
  <si>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</si>
  <si>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</si>
  <si>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</si>
  <si>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</si>
  <si>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</si>
  <si>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</si>
  <si>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</si>
  <si>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</si>
  <si>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</si>
  <si>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</si>
  <si>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</si>
  <si>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</si>
  <si>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</si>
  <si>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</si>
  <si>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</si>
  <si>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</si>
  <si>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</si>
  <si>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</si>
  <si>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</si>
  <si>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</si>
  <si>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</si>
  <si>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</si>
  <si>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</si>
  <si>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</si>
  <si>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</si>
  <si>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</si>
  <si>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</si>
  <si>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</si>
  <si>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</si>
  <si>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</si>
  <si>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</si>
  <si>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</si>
  <si>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</si>
  <si>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</si>
  <si>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</si>
  <si>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</si>
  <si>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</si>
  <si>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</si>
  <si>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</si>
  <si>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</si>
  <si>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</si>
  <si>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</si>
  <si>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</si>
  <si>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</si>
  <si>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</si>
  <si>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</si>
  <si>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</si>
  <si>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</si>
  <si>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</si>
  <si>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</si>
  <si>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</si>
  <si>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</si>
  <si>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</si>
  <si>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</si>
  <si>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</si>
  <si>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</si>
  <si>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</si>
  <si>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</si>
  <si>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</si>
  <si>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</si>
  <si>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</si>
  <si>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</si>
  <si>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</si>
  <si>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</si>
  <si>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</si>
  <si>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</si>
  <si>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</si>
  <si>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</si>
  <si>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</si>
  <si>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</si>
  <si>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</si>
  <si>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</si>
  <si>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</si>
  <si>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</si>
  <si>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</si>
  <si>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</si>
  <si>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</si>
  <si>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</si>
  <si>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</si>
  <si>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</si>
  <si>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</si>
  <si>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</si>
  <si>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</si>
  <si>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</si>
  <si>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</si>
  <si>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</si>
  <si>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</si>
  <si>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</si>
  <si>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</si>
  <si>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</si>
  <si>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</si>
  <si>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</si>
  <si>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</si>
  <si>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</si>
  <si>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</si>
  <si>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</si>
  <si>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</si>
  <si>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</si>
  <si>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</si>
  <si>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</si>
  <si>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</si>
  <si>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</si>
  <si>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</si>
  <si>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</si>
  <si>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</si>
  <si>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</si>
  <si>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</si>
  <si>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</si>
  <si>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</si>
  <si>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</si>
  <si>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</si>
  <si>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</si>
  <si>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</si>
  <si>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</si>
  <si>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</si>
  <si>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</si>
  <si>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</si>
  <si>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</si>
  <si>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</si>
  <si>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</si>
  <si>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</si>
  <si>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</si>
  <si>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</si>
  <si>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</si>
  <si>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</si>
  <si>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</si>
  <si>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</si>
  <si>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</si>
  <si>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</si>
  <si>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</si>
  <si>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</si>
  <si>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</si>
  <si>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</si>
  <si>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</si>
  <si>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</si>
  <si>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</si>
  <si>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</si>
  <si>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</si>
  <si>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</si>
  <si>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</si>
  <si>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</si>
  <si>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</si>
  <si>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</si>
  <si>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</si>
  <si>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</si>
  <si>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</si>
  <si>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</si>
  <si>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</si>
  <si>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</si>
  <si>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</si>
  <si>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</si>
  <si>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</si>
  <si>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</si>
  <si>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</si>
  <si>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</si>
  <si>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</si>
  <si>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</si>
  <si>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</si>
  <si>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</si>
  <si>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</si>
  <si>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</si>
  <si>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</si>
  <si>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</si>
  <si>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</si>
  <si>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</si>
  <si>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</si>
  <si>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</si>
  <si>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</si>
  <si>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</si>
  <si>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</si>
  <si>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</si>
  <si>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</si>
  <si>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</si>
  <si>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</si>
  <si>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</si>
  <si>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</si>
  <si>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</si>
  <si>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</si>
  <si>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</si>
  <si>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</si>
  <si>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</si>
  <si>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</si>
  <si>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</si>
  <si>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</si>
  <si>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</si>
  <si>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</si>
  <si>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</si>
  <si>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</si>
  <si>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</si>
  <si>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</si>
  <si>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</si>
  <si>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</si>
  <si>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</si>
  <si>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</si>
  <si>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</si>
  <si>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</si>
  <si>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</si>
  <si>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</si>
  <si>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</si>
  <si>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</si>
  <si>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</si>
  <si>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</si>
  <si>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</si>
  <si>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</si>
  <si>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</si>
  <si>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</si>
  <si>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</si>
  <si>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</si>
  <si>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</si>
  <si>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</si>
  <si>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</si>
  <si>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</si>
  <si>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</si>
  <si>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</si>
  <si>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</si>
  <si>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</si>
  <si>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</si>
  <si>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</si>
  <si>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</si>
  <si>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</si>
  <si>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</si>
  <si>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</si>
  <si>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</si>
  <si>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</si>
  <si>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</si>
  <si>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</si>
  <si>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</si>
  <si>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</si>
  <si>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</si>
  <si>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</si>
  <si>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</si>
  <si>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</si>
  <si>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</si>
  <si>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</si>
  <si>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</si>
  <si>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</si>
  <si>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</si>
  <si>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</si>
  <si>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</si>
  <si>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</si>
  <si>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</si>
  <si>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</si>
  <si>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</si>
  <si>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</si>
  <si>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</si>
  <si>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</si>
  <si>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</si>
  <si>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</si>
  <si>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</si>
  <si>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</si>
  <si>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</si>
  <si>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</si>
  <si>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</si>
  <si>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</si>
  <si>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</si>
  <si>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</si>
  <si>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</si>
  <si>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</si>
  <si>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</si>
  <si>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</si>
  <si>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</si>
  <si>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</si>
  <si>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</si>
  <si>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</si>
  <si>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</si>
  <si>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</si>
  <si>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</si>
  <si>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</si>
  <si>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</si>
  <si>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</si>
  <si>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</si>
  <si>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</si>
  <si>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</si>
  <si>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</si>
  <si>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</si>
  <si>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</si>
  <si>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</si>
  <si>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</si>
  <si>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</si>
  <si>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</si>
  <si>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</si>
  <si>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</si>
  <si>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</si>
  <si>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</si>
  <si>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</si>
  <si>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</si>
  <si>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</si>
  <si>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</si>
  <si>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</si>
  <si>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</si>
  <si>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</si>
  <si>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</si>
  <si>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</si>
  <si>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</si>
  <si>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</si>
  <si>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</si>
  <si>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</si>
  <si>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</si>
  <si>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</si>
  <si>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</si>
  <si>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</si>
  <si>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</si>
  <si>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</si>
  <si>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</si>
  <si>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</si>
  <si>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</si>
  <si>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</si>
  <si>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</si>
  <si>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</si>
  <si>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</si>
  <si>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</si>
  <si>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</si>
  <si>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</si>
  <si>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</si>
  <si>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</si>
  <si>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</si>
  <si>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</si>
  <si>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</si>
  <si>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</si>
  <si>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</si>
  <si>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</si>
  <si>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</si>
  <si>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</si>
  <si>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</si>
  <si>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</si>
  <si>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</si>
  <si>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</si>
  <si>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</si>
  <si>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</si>
  <si>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</si>
  <si>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</si>
  <si>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</si>
  <si>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</si>
  <si>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</si>
  <si>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</si>
  <si>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</si>
  <si>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</si>
  <si>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</si>
  <si>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</si>
  <si>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</si>
  <si>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</si>
  <si>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</si>
  <si>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</si>
  <si>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</si>
  <si>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</si>
  <si>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</si>
  <si>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</si>
  <si>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</si>
  <si>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</si>
  <si>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</si>
  <si>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</si>
  <si>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</si>
  <si>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</si>
  <si>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</si>
  <si>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</si>
  <si>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</si>
  <si>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</si>
  <si>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</si>
  <si>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</si>
  <si>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</si>
  <si>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</si>
  <si>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</si>
  <si>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</si>
  <si>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</si>
  <si>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</si>
  <si>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</si>
  <si>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</si>
  <si>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</si>
  <si>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</si>
  <si>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</si>
  <si>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</si>
  <si>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</si>
  <si>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</si>
  <si>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</si>
  <si>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</si>
  <si>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</si>
  <si>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</si>
  <si>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</si>
  <si>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</si>
  <si>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</si>
  <si>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</si>
  <si>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</si>
  <si>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</si>
  <si>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</si>
  <si>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</si>
  <si>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</si>
  <si>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</si>
  <si>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</si>
  <si>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</si>
  <si>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</si>
  <si>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</si>
  <si>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</si>
  <si>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</si>
  <si>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</si>
  <si>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</si>
  <si>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</si>
  <si>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</si>
  <si>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</si>
  <si>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</si>
  <si>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</si>
  <si>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</si>
  <si>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</si>
  <si>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</si>
  <si>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</si>
  <si>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</si>
  <si>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</si>
  <si>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</si>
  <si>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</si>
  <si>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</si>
  <si>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</si>
  <si>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</si>
  <si>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</si>
  <si>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</si>
  <si>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</si>
  <si>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</si>
  <si>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</si>
  <si>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</si>
  <si>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</si>
  <si>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</si>
  <si>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</si>
  <si>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</si>
  <si>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</si>
  <si>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</si>
  <si>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</si>
  <si>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</si>
  <si>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</si>
  <si>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</si>
  <si>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</si>
  <si>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</si>
  <si>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</si>
  <si>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</si>
  <si>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</si>
  <si>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</si>
  <si>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</si>
  <si>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</si>
  <si>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</si>
  <si>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</si>
  <si>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</si>
  <si>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</si>
  <si>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</si>
  <si>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</si>
  <si>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</si>
  <si>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</si>
  <si>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</si>
  <si>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</si>
  <si>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</si>
  <si>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</si>
  <si>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</si>
  <si>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</si>
  <si>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</si>
  <si>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</si>
  <si>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</si>
  <si>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</si>
  <si>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</si>
  <si>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</si>
  <si>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</si>
  <si>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</si>
  <si>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</si>
  <si>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</si>
  <si>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</si>
  <si>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</si>
  <si>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</si>
  <si>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</si>
  <si>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</si>
  <si>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</si>
  <si>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</si>
  <si>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</si>
  <si>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</si>
  <si>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</si>
  <si>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</si>
  <si>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</si>
  <si>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</si>
  <si>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</si>
  <si>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</si>
  <si>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</si>
  <si>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</si>
  <si>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</si>
  <si>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</si>
  <si>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</si>
  <si>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</si>
  <si>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</si>
  <si>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</si>
  <si>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</si>
  <si>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</si>
  <si>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</si>
  <si>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</si>
  <si>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</si>
  <si>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</si>
  <si>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</si>
  <si>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</si>
  <si>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</si>
  <si>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</si>
  <si>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</si>
  <si>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</si>
  <si>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</si>
  <si>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</si>
  <si>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</si>
  <si>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</si>
  <si>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</si>
  <si>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</si>
  <si>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</si>
  <si>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</si>
  <si>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</si>
  <si>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</si>
  <si>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</si>
  <si>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</si>
  <si>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</si>
  <si>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</si>
  <si>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</si>
  <si>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</si>
  <si>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</si>
  <si>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</si>
  <si>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</si>
  <si>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</si>
  <si>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</si>
  <si>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</si>
  <si>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</si>
  <si>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</si>
  <si>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</si>
  <si>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</si>
  <si>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</si>
  <si>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</si>
  <si>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</si>
  <si>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</si>
  <si>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</si>
  <si>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</si>
  <si>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</si>
  <si>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</si>
  <si>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</si>
  <si>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</si>
  <si>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</si>
  <si>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</si>
  <si>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</si>
  <si>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</si>
  <si>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</si>
  <si>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</si>
  <si>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</si>
  <si>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</si>
  <si>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</si>
  <si>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</si>
  <si>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</si>
  <si>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</si>
  <si>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</si>
  <si>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</si>
  <si>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</si>
  <si>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</si>
  <si>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</si>
  <si>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</si>
  <si>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</si>
  <si>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</si>
  <si>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</si>
  <si>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</si>
  <si>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</si>
  <si>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</si>
  <si>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</si>
  <si>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</si>
  <si>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</si>
  <si>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</si>
  <si>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</si>
  <si>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</si>
  <si>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</si>
  <si>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</si>
  <si>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</si>
  <si>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</si>
  <si>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</si>
  <si>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</si>
  <si>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</si>
  <si>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</si>
  <si>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</si>
  <si>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</si>
  <si>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</si>
  <si>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</si>
  <si>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</si>
  <si>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</si>
  <si>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</si>
  <si>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</si>
  <si>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</si>
  <si>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</si>
  <si>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</si>
  <si>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</si>
  <si>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</si>
  <si>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</si>
  <si>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</si>
  <si>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</si>
  <si>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</si>
  <si>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</si>
  <si>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</si>
  <si>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</si>
  <si>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</si>
  <si>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</si>
  <si>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</si>
  <si>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</si>
  <si>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</si>
  <si>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</si>
  <si>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</si>
  <si>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</si>
  <si>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</si>
  <si>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</si>
  <si>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</si>
  <si>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</si>
  <si>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</si>
  <si>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</si>
  <si>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</si>
  <si>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</si>
  <si>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</si>
  <si>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</si>
  <si>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</si>
  <si>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</si>
  <si>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</si>
  <si>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</si>
  <si>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</si>
  <si>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</si>
  <si>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</si>
  <si>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</si>
  <si>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</si>
  <si>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</si>
  <si>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</si>
  <si>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</si>
  <si>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</si>
  <si>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</si>
  <si>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</si>
  <si>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</si>
  <si>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</si>
  <si>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</si>
  <si>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</si>
  <si>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</si>
  <si>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</si>
  <si>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</si>
  <si>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</si>
  <si>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</si>
  <si>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</si>
  <si>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</si>
  <si>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</si>
  <si>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</si>
  <si>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</si>
  <si>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</si>
  <si>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</si>
  <si>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</si>
  <si>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</si>
  <si>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</si>
  <si>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</si>
  <si>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</si>
  <si>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</si>
  <si>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</si>
  <si>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</si>
  <si>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</si>
  <si>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</si>
  <si>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</si>
  <si>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</si>
  <si>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</si>
  <si>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</si>
  <si>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</si>
  <si>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</si>
  <si>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</si>
  <si>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</si>
  <si>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</si>
  <si>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</si>
  <si>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</si>
  <si>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</si>
  <si>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</si>
  <si>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</si>
  <si>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</si>
  <si>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</si>
  <si>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</si>
  <si>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</si>
  <si>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</si>
  <si>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</si>
  <si>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</si>
  <si>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</si>
  <si>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</si>
  <si>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</si>
  <si>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</si>
  <si>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</si>
  <si>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</si>
  <si>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</si>
  <si>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</si>
  <si>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</si>
  <si>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</si>
  <si>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</si>
  <si>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</si>
  <si>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</si>
  <si>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</si>
  <si>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</si>
  <si>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</si>
  <si>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</si>
  <si>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</si>
  <si>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</si>
  <si>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</si>
  <si>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</si>
  <si>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</si>
  <si>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</si>
  <si>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</si>
  <si>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</si>
  <si>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</si>
  <si>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</si>
  <si>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</si>
  <si>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</si>
  <si>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</si>
  <si>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</si>
  <si>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</si>
  <si>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</si>
  <si>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</si>
  <si>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</si>
  <si>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</si>
  <si>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</si>
  <si>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</si>
  <si>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</si>
  <si>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</si>
  <si>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</si>
  <si>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</si>
  <si>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</si>
  <si>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</si>
  <si>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</si>
  <si>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</si>
  <si>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</si>
  <si>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</si>
  <si>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</si>
  <si>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</si>
  <si>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</si>
  <si>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</si>
  <si>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</si>
  <si>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</si>
  <si>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</si>
  <si>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</si>
  <si>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</si>
  <si>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</si>
  <si>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</si>
  <si>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</si>
  <si>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</si>
  <si>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</si>
  <si>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</si>
  <si>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</si>
  <si>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</si>
  <si>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</si>
  <si>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</si>
  <si>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</si>
  <si>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</si>
  <si>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</si>
  <si>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</si>
  <si>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</si>
  <si>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</si>
  <si>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</si>
  <si>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</si>
  <si>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</si>
  <si>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</si>
  <si>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</si>
  <si>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</si>
  <si>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</si>
  <si>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</si>
  <si>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</si>
  <si>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</si>
  <si>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</si>
  <si>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</si>
  <si>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</si>
  <si>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</si>
  <si>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</si>
  <si>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</si>
  <si>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</si>
  <si>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</si>
  <si>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</si>
  <si>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</si>
  <si>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</si>
  <si>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</si>
  <si>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</si>
  <si>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</si>
  <si>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</si>
  <si>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</si>
  <si>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</si>
  <si>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</si>
  <si>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</si>
  <si>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</si>
  <si>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</si>
  <si>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</si>
  <si>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</si>
  <si>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</si>
  <si>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</si>
  <si>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</si>
  <si>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</si>
  <si>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</si>
  <si>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</si>
  <si>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</si>
  <si>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</si>
  <si>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</si>
  <si>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</si>
  <si>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</si>
  <si>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</si>
  <si>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</si>
  <si>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</si>
  <si>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</si>
  <si>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</si>
  <si>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</si>
  <si>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</si>
  <si>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</si>
  <si>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</si>
  <si>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</si>
  <si>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</si>
  <si>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</si>
  <si>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</si>
  <si>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</si>
  <si>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</si>
  <si>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</si>
  <si>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</si>
  <si>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</si>
  <si>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</si>
  <si>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</si>
  <si>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</si>
  <si>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</si>
  <si>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</si>
  <si>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</si>
  <si>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</si>
  <si>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</si>
  <si>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</si>
  <si>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</si>
  <si>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</si>
  <si>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</si>
  <si>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</si>
  <si>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</si>
  <si>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</si>
  <si>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</si>
  <si>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</si>
  <si>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</si>
  <si>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</si>
  <si>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</si>
  <si>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</si>
  <si>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</si>
  <si>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</si>
  <si>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</si>
  <si>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</si>
  <si>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</si>
  <si>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</si>
  <si>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</si>
  <si>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</si>
  <si>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</si>
  <si>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</si>
  <si>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</si>
  <si>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</si>
  <si>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</si>
  <si>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</si>
  <si>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</si>
  <si>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</si>
  <si>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</si>
  <si>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</si>
  <si>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</si>
  <si>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</si>
  <si>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</si>
  <si>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</si>
  <si>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</si>
  <si>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</si>
  <si>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</si>
  <si>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</si>
  <si>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</si>
  <si>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</si>
  <si>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</si>
  <si>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</si>
  <si>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</si>
  <si>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</si>
  <si>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</si>
  <si>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</si>
  <si>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</si>
  <si>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</si>
  <si>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</si>
  <si>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</si>
  <si>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</si>
  <si>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</si>
  <si>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</si>
  <si>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</si>
  <si>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</si>
  <si>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</si>
  <si>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</si>
  <si>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</si>
  <si>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</si>
  <si>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</si>
  <si>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</si>
  <si>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</si>
  <si>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</si>
  <si>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</si>
  <si>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</si>
  <si>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</si>
  <si>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</si>
  <si>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</si>
  <si>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</si>
  <si>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</si>
  <si>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</si>
  <si>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</si>
  <si>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</si>
  <si>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</si>
  <si>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</si>
  <si>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</si>
  <si>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</si>
  <si>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</si>
  <si>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</si>
  <si>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</si>
  <si>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</si>
  <si>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</si>
  <si>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</si>
  <si>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</si>
  <si>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</si>
  <si>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</si>
  <si>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</si>
  <si>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</si>
  <si>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</si>
  <si>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</si>
  <si>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</si>
  <si>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</si>
  <si>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</si>
  <si>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</si>
  <si>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</si>
  <si>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</si>
  <si>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</si>
  <si>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</si>
  <si>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</si>
  <si>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</si>
  <si>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</si>
  <si>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</si>
  <si>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</si>
  <si>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</si>
  <si>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</si>
  <si>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</si>
  <si>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</si>
  <si>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</si>
  <si>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</si>
  <si>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</si>
  <si>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</si>
  <si>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</si>
  <si>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</si>
  <si>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</si>
  <si>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</si>
  <si>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</si>
  <si>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</si>
  <si>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</si>
  <si>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</si>
  <si>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</si>
  <si>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</si>
  <si>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</si>
  <si>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</si>
  <si>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</si>
  <si>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</si>
  <si>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</si>
  <si>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</si>
  <si>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</si>
  <si>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</si>
  <si>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</si>
  <si>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</si>
  <si>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</si>
  <si>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</si>
  <si>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</si>
  <si>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</si>
  <si>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</si>
  <si>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</si>
  <si>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</si>
  <si>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</si>
  <si>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</si>
  <si>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</si>
  <si>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</si>
  <si>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</si>
  <si>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</si>
  <si>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</si>
  <si>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</si>
  <si>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</si>
  <si>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</si>
  <si>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</si>
  <si>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</si>
  <si>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</si>
  <si>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</si>
  <si>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</si>
  <si>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</si>
  <si>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</si>
  <si>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</si>
  <si>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</si>
  <si>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</si>
  <si>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</si>
  <si>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</si>
  <si>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</si>
  <si>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</si>
  <si>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</si>
  <si>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</si>
  <si>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</si>
  <si>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</si>
  <si>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</si>
  <si>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</si>
  <si>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</si>
  <si>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</si>
  <si>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</si>
  <si>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</si>
  <si>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</si>
  <si>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</si>
  <si>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</si>
  <si>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</si>
  <si>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</si>
  <si>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</si>
  <si>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</si>
  <si>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</si>
  <si>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</si>
  <si>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</si>
  <si>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</si>
  <si>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</si>
  <si>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</si>
  <si>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</si>
  <si>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</si>
  <si>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</si>
  <si>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</si>
  <si>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</si>
  <si>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</si>
  <si>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</si>
  <si>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</si>
  <si>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</si>
  <si>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</si>
  <si>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</si>
  <si>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</si>
  <si>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</si>
  <si>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</si>
  <si>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</si>
  <si>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</si>
  <si>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</si>
  <si>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</si>
  <si>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</si>
  <si>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</si>
  <si>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</si>
  <si>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</si>
  <si>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</si>
  <si>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</si>
  <si>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</si>
  <si>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</si>
  <si>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</si>
  <si>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</si>
  <si>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</si>
  <si>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</si>
  <si>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</si>
  <si>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</si>
  <si>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</si>
  <si>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</si>
  <si>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</si>
  <si>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</si>
  <si>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</si>
  <si>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</si>
  <si>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</si>
  <si>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</si>
  <si>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</si>
  <si>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</si>
  <si>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</si>
  <si>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</si>
  <si>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</si>
  <si>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</si>
  <si>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</si>
  <si>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</si>
  <si>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</si>
  <si>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</si>
  <si>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</si>
  <si>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</si>
  <si>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</si>
  <si>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</si>
  <si>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</si>
  <si>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</si>
  <si>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</si>
  <si>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</si>
  <si>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</si>
  <si>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</si>
  <si>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</si>
  <si>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</si>
  <si>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</si>
  <si>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</si>
  <si>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</si>
  <si>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</si>
  <si>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</si>
  <si>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</si>
  <si>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</si>
  <si>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</si>
  <si>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</si>
  <si>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</si>
  <si>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</si>
  <si>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</si>
  <si>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</si>
  <si>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</si>
  <si>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</si>
  <si>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</si>
  <si>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</si>
  <si>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</si>
  <si>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</si>
  <si>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</si>
  <si>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</si>
  <si>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</si>
  <si>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</si>
  <si>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</si>
  <si>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</si>
  <si>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</si>
  <si>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</si>
  <si>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</si>
  <si>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</si>
  <si>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</si>
  <si>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</si>
  <si>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</si>
  <si>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</si>
  <si>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</si>
  <si>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</si>
  <si>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</si>
  <si>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</si>
  <si>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</si>
  <si>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</si>
  <si>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</si>
  <si>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</si>
  <si>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</si>
  <si>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</si>
  <si>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</si>
  <si>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</si>
  <si>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</si>
  <si>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</si>
  <si>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</si>
  <si>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</si>
  <si>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</si>
  <si>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</si>
  <si>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</si>
  <si>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</si>
  <si>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</si>
  <si>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</si>
  <si>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</si>
  <si>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</si>
  <si>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</si>
  <si>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</si>
  <si>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</si>
  <si>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</si>
  <si>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</si>
  <si>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</si>
  <si>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</si>
  <si>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</si>
  <si>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</si>
  <si>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</si>
  <si>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</si>
  <si>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</si>
  <si>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</si>
  <si>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</si>
  <si>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</si>
  <si>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</si>
  <si>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</si>
  <si>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</si>
  <si>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</si>
  <si>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</si>
  <si>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</si>
  <si>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</si>
  <si>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</si>
  <si>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</si>
  <si>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</si>
  <si>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</si>
  <si>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</si>
  <si>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</si>
  <si>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</si>
  <si>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</si>
  <si>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</si>
  <si>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</si>
  <si>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</si>
  <si>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</si>
  <si>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</si>
  <si>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</si>
  <si>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</si>
  <si>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</si>
  <si>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</si>
  <si>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</si>
  <si>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</si>
  <si>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</si>
  <si>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</si>
  <si>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</si>
  <si>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</si>
  <si>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</si>
  <si>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</si>
  <si>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</si>
  <si>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</si>
  <si>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</si>
  <si>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</si>
  <si>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</si>
  <si>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</si>
  <si>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</si>
  <si>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</si>
  <si>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</si>
  <si>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</si>
  <si>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</si>
  <si>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</si>
  <si>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</si>
  <si>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</si>
  <si>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</si>
  <si>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</si>
  <si>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</si>
  <si>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</si>
  <si>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</si>
  <si>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</si>
  <si>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</si>
  <si>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</si>
  <si>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</si>
  <si>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</si>
  <si>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</si>
  <si>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</si>
  <si>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</si>
  <si>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</si>
  <si>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</si>
  <si>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</si>
  <si>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</si>
  <si>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</si>
  <si>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</si>
  <si>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</si>
  <si>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</si>
  <si>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</si>
  <si>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</si>
  <si>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</si>
  <si>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</si>
  <si>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</si>
  <si>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</si>
  <si>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</si>
  <si>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</si>
  <si>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</si>
  <si>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</si>
  <si>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</si>
  <si>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</si>
  <si>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</si>
  <si>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</si>
  <si>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</si>
  <si>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</si>
  <si>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</si>
  <si>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</si>
  <si>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</si>
  <si>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</si>
  <si>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</si>
  <si>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</si>
  <si>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</si>
  <si>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</si>
  <si>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</si>
  <si>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</si>
  <si>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</si>
  <si>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</si>
  <si>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</si>
  <si>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</si>
  <si>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</si>
  <si>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</si>
  <si>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</si>
  <si>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</si>
  <si>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</si>
  <si>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</si>
  <si>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</si>
  <si>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</si>
  <si>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</si>
  <si>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</si>
  <si>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</si>
  <si>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</si>
  <si>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</si>
  <si>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</si>
  <si>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</si>
  <si>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</si>
  <si>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</si>
  <si>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</si>
  <si>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</si>
  <si>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</si>
  <si>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</si>
  <si>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</si>
  <si>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</si>
  <si>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</si>
  <si>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</si>
  <si>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</si>
  <si>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</si>
  <si>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</si>
  <si>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</si>
  <si>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</si>
  <si>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</si>
  <si>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</si>
  <si>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</si>
  <si>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</si>
  <si>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</si>
  <si>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</si>
  <si>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</si>
  <si>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</si>
  <si>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</si>
  <si>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</si>
  <si>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</si>
  <si>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</si>
  <si>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</si>
  <si>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</si>
  <si>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</si>
  <si>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</si>
  <si>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</si>
  <si>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</si>
  <si>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</si>
  <si>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</si>
  <si>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</si>
  <si>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</si>
  <si>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</si>
  <si>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</si>
  <si>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</si>
  <si>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</si>
  <si>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</si>
  <si>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</si>
  <si>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</si>
  <si>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</si>
  <si>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</si>
  <si>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</si>
  <si>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</si>
  <si>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</si>
  <si>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</si>
  <si>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</si>
  <si>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</si>
  <si>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</si>
  <si>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</si>
  <si>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</si>
  <si>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</si>
  <si>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</si>
  <si>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</si>
  <si>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</si>
  <si>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</si>
  <si>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</si>
  <si>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</si>
  <si>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</si>
  <si>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</si>
  <si>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</si>
  <si>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</si>
  <si>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</si>
  <si>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</si>
  <si>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</si>
  <si>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</si>
  <si>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</si>
  <si>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</si>
  <si>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</si>
  <si>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</si>
  <si>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</si>
  <si>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</si>
  <si>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</si>
  <si>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</si>
  <si>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</si>
  <si>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</si>
  <si>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</si>
  <si>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</si>
  <si>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</si>
  <si>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</si>
  <si>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</si>
  <si>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</si>
  <si>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</si>
  <si>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</si>
  <si>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</si>
  <si>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</si>
  <si>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</si>
  <si>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</si>
  <si>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</si>
  <si>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</si>
  <si>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</si>
  <si>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</si>
  <si>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</si>
  <si>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</si>
  <si>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</si>
  <si>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</si>
  <si>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</si>
  <si>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</si>
  <si>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</si>
  <si>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</si>
  <si>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</si>
  <si>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</si>
  <si>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</si>
  <si>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</si>
  <si>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</si>
  <si>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</si>
  <si>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</si>
  <si>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</si>
  <si>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</si>
  <si>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</si>
  <si>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</si>
  <si>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</si>
  <si>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</si>
  <si>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</si>
  <si>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</si>
  <si>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</si>
  <si>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</si>
  <si>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</si>
  <si>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</si>
  <si>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</si>
  <si>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</si>
  <si>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</si>
  <si>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</si>
  <si>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</si>
  <si>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</si>
  <si>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</si>
  <si>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</si>
  <si>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</si>
  <si>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</si>
  <si>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</si>
  <si>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</si>
  <si>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</si>
  <si>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</si>
  <si>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</si>
  <si>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</si>
  <si>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</si>
  <si>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</si>
  <si>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</si>
  <si>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</si>
  <si>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</si>
  <si>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</si>
  <si>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</si>
  <si>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</si>
  <si>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</si>
  <si>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</si>
  <si>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</si>
  <si>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</si>
  <si>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</si>
  <si>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</si>
  <si>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</si>
  <si>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</si>
  <si>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</si>
  <si>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</si>
  <si>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</si>
  <si>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</si>
  <si>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</si>
  <si>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</si>
  <si>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</si>
  <si>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</si>
  <si>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</si>
  <si>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</si>
  <si>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</si>
  <si>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</si>
  <si>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</si>
  <si>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</si>
  <si>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</si>
  <si>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</si>
  <si>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</si>
  <si>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</si>
  <si>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</si>
  <si>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</si>
  <si>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</si>
  <si>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</si>
  <si>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</si>
  <si>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</si>
  <si>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</si>
  <si>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</si>
  <si>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</si>
  <si>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</si>
  <si>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</si>
  <si>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</si>
  <si>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</si>
  <si>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</si>
  <si>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</si>
  <si>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</si>
  <si>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</si>
  <si>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</si>
  <si>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</si>
  <si>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</si>
  <si>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</si>
  <si>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</si>
  <si>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</si>
  <si>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</si>
  <si>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</si>
  <si>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</si>
  <si>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</si>
  <si>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</si>
  <si>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</si>
  <si>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</si>
  <si>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</si>
  <si>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</si>
  <si>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</si>
  <si>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</si>
  <si>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</si>
  <si>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</si>
  <si>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</si>
  <si>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</si>
  <si>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</si>
  <si>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</si>
  <si>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</si>
  <si>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</si>
  <si>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</si>
  <si>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</si>
  <si>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</si>
  <si>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</si>
  <si>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</si>
  <si>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</si>
  <si>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</si>
  <si>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</si>
  <si>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</si>
  <si>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</si>
  <si>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</si>
  <si>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</si>
  <si>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</si>
  <si>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</si>
  <si>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</si>
  <si>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</si>
  <si>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</si>
  <si>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</si>
  <si>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</si>
  <si>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</si>
  <si>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</si>
  <si>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</si>
  <si>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</si>
  <si>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</si>
  <si>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</si>
  <si>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</si>
  <si>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</si>
  <si>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</si>
  <si>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</si>
  <si>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</si>
  <si>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</si>
  <si>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</si>
  <si>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</si>
  <si>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</si>
  <si>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</si>
  <si>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</si>
  <si>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</si>
  <si>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</si>
  <si>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</si>
  <si>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</si>
  <si>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</si>
  <si>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</si>
  <si>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</si>
  <si>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</si>
  <si>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</si>
  <si>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</si>
  <si>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</si>
  <si>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</si>
  <si>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</si>
  <si>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</si>
  <si>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</si>
  <si>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</si>
  <si>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</si>
  <si>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</si>
  <si>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</si>
  <si>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</si>
  <si>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</si>
  <si>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</si>
  <si>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</si>
  <si>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</si>
  <si>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</si>
  <si>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</si>
  <si>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</si>
  <si>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</si>
  <si>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</si>
  <si>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</si>
  <si>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</si>
  <si>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</si>
  <si>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</si>
  <si>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</si>
  <si>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</si>
  <si>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</si>
  <si>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</si>
  <si>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</si>
  <si>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</si>
  <si>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</si>
  <si>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</si>
  <si>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</si>
  <si>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</si>
  <si>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</si>
  <si>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</si>
  <si>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</si>
  <si>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</si>
  <si>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</si>
  <si>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</si>
  <si>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</si>
  <si>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</si>
  <si>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</si>
  <si>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</si>
  <si>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</si>
  <si>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</si>
  <si>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</si>
  <si>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</si>
  <si>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</si>
  <si>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</si>
  <si>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</si>
  <si>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</si>
  <si>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</si>
  <si>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</si>
  <si>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</si>
  <si>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</si>
  <si>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</si>
  <si>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</si>
  <si>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</si>
  <si>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</si>
  <si>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</si>
  <si>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</si>
  <si>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</si>
  <si>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</si>
  <si>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</si>
  <si>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</si>
  <si>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</si>
  <si>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</si>
  <si>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</si>
  <si>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</si>
  <si>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</si>
  <si>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</si>
  <si>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</si>
  <si>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</si>
  <si>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</si>
  <si>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</si>
  <si>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</si>
  <si>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</si>
  <si>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</si>
  <si>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</si>
  <si>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</si>
  <si>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</si>
  <si>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</si>
  <si>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</si>
  <si>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</si>
  <si>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</si>
  <si>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</si>
  <si>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</si>
  <si>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</si>
  <si>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</si>
  <si>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</si>
  <si>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</si>
  <si>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</si>
  <si>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</si>
  <si>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</si>
  <si>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</si>
  <si>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</si>
  <si>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</si>
  <si>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</si>
  <si>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</si>
  <si>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</si>
  <si>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</si>
  <si>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</si>
  <si>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</si>
  <si>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</si>
  <si>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</si>
  <si>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</si>
  <si>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</si>
  <si>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</si>
  <si>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</si>
  <si>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</si>
  <si>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</si>
  <si>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</si>
  <si>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</si>
  <si>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</si>
  <si>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</si>
  <si>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</si>
  <si>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</si>
  <si>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</si>
  <si>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</si>
  <si>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</si>
  <si>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</si>
  <si>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</si>
  <si>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</si>
  <si>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</si>
  <si>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</si>
  <si>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</si>
  <si>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</si>
  <si>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</si>
  <si>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</si>
  <si>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</si>
  <si>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</si>
  <si>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</si>
  <si>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</si>
  <si>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</si>
  <si>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</si>
  <si>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</si>
  <si>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</si>
  <si>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</si>
  <si>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</si>
  <si>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</si>
  <si>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</si>
  <si>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</si>
  <si>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</si>
  <si>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</si>
  <si>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</si>
  <si>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</si>
  <si>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</si>
  <si>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</si>
  <si>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</si>
  <si>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</si>
  <si>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</si>
  <si>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</si>
  <si>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</si>
  <si>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</si>
  <si>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</si>
  <si>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</si>
  <si>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</si>
  <si>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</si>
  <si>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</si>
  <si>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</si>
  <si>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</si>
  <si>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</si>
  <si>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</si>
  <si>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</si>
  <si>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</si>
  <si>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</si>
  <si>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</si>
  <si>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</si>
  <si>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</si>
  <si>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</si>
  <si>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</si>
  <si>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</si>
  <si>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</si>
  <si>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</si>
  <si>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</si>
  <si>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</si>
  <si>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</si>
  <si>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</si>
  <si>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</si>
  <si>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</si>
  <si>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</si>
  <si>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</si>
  <si>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</si>
  <si>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</si>
  <si>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</si>
  <si>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</si>
  <si>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</si>
  <si>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</si>
  <si>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</si>
  <si>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</si>
  <si>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</si>
  <si>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</si>
  <si>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</si>
  <si>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</si>
  <si>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</si>
  <si>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</si>
  <si>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</si>
  <si>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</si>
  <si>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</si>
  <si>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</si>
  <si>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</si>
  <si>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</si>
  <si>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</si>
  <si>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</si>
  <si>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</si>
  <si>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</si>
  <si>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</si>
  <si>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</si>
  <si>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</si>
  <si>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</si>
  <si>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</si>
  <si>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</si>
  <si>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</si>
  <si>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</si>
  <si>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</si>
  <si>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</si>
  <si>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</si>
  <si>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</si>
  <si>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</si>
  <si>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</si>
  <si>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</si>
  <si>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</si>
  <si>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</si>
  <si>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</si>
  <si>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</si>
  <si>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</si>
  <si>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</si>
  <si>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</si>
  <si>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</si>
  <si>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</si>
  <si>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</si>
  <si>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</si>
  <si>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</si>
  <si>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</si>
  <si>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</si>
  <si>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</si>
  <si>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</si>
  <si>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</si>
  <si>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</si>
  <si>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</si>
  <si>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</si>
  <si>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</si>
  <si>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</si>
  <si>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</si>
  <si>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</si>
  <si>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</si>
  <si>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</si>
  <si>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</si>
  <si>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</si>
  <si>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</si>
  <si>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</si>
  <si>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</si>
  <si>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</si>
  <si>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</si>
  <si>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</si>
  <si>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</si>
  <si>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</si>
  <si>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</si>
  <si>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</si>
  <si>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</si>
  <si>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</si>
  <si>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</si>
  <si>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</si>
  <si>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</si>
  <si>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</si>
  <si>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</si>
  <si>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</si>
  <si>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</si>
  <si>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</si>
  <si>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</si>
  <si>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</si>
  <si>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</si>
  <si>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</si>
  <si>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</si>
  <si>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</si>
  <si>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</si>
  <si>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</si>
  <si>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</si>
  <si>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</si>
  <si>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</si>
  <si>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</si>
  <si>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</si>
  <si>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</si>
  <si>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</si>
  <si>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</si>
  <si>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</si>
  <si>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</si>
  <si>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</si>
  <si>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</si>
  <si>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</si>
  <si>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</si>
  <si>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</si>
  <si>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</si>
  <si>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</si>
  <si>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</si>
  <si>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</si>
  <si>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</si>
  <si>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</si>
  <si>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</si>
  <si>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</si>
  <si>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</si>
  <si>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</si>
  <si>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</si>
  <si>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</si>
  <si>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</si>
  <si>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</si>
  <si>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</si>
  <si>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</si>
  <si>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</si>
  <si>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</si>
  <si>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</si>
  <si>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</si>
  <si>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</si>
  <si>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</si>
  <si>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</si>
  <si>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</si>
  <si>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</si>
  <si>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</si>
  <si>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</si>
  <si>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</si>
  <si>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</si>
  <si>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</si>
  <si>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</si>
  <si>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</si>
  <si>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</si>
  <si>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</si>
  <si>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</si>
  <si>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</si>
  <si>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</si>
  <si>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</si>
  <si>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</si>
  <si>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</si>
  <si>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</si>
  <si>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</si>
  <si>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</si>
  <si>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</si>
  <si>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</si>
  <si>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</si>
  <si>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</si>
  <si>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</si>
  <si>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</si>
  <si>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</si>
  <si>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</si>
  <si>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</si>
  <si>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</si>
  <si>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</si>
  <si>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</si>
  <si>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</si>
  <si>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</si>
  <si>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</si>
  <si>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</si>
  <si>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</si>
  <si>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</si>
  <si>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</si>
  <si>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</si>
  <si>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</si>
  <si>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</si>
  <si>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</si>
  <si>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</si>
  <si>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</si>
  <si>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</si>
  <si>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</si>
  <si>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</si>
  <si>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</si>
  <si>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</si>
  <si>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</si>
  <si>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</si>
  <si>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</si>
  <si>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</si>
  <si>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</si>
  <si>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</si>
  <si>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</si>
  <si>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</si>
  <si>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</si>
  <si>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</si>
  <si>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</si>
  <si>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</si>
  <si>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</si>
  <si>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</si>
  <si>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</si>
  <si>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</si>
  <si>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</si>
  <si>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</si>
  <si>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</si>
  <si>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</si>
  <si>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</si>
  <si>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</si>
  <si>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</si>
  <si>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</si>
  <si>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</si>
  <si>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</si>
  <si>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</si>
  <si>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</si>
  <si>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</si>
  <si>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</si>
  <si>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</si>
  <si>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</si>
  <si>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</si>
  <si>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</si>
  <si>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</si>
  <si>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</si>
  <si>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</si>
  <si>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</si>
  <si>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</si>
  <si>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</si>
  <si>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</si>
  <si>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</si>
  <si>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</si>
  <si>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</si>
  <si>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</si>
  <si>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</si>
  <si>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</si>
  <si>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</si>
  <si>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</si>
  <si>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</si>
  <si>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</si>
  <si>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</si>
  <si>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</si>
  <si>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</si>
  <si>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</si>
  <si>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</si>
  <si>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</si>
  <si>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</si>
  <si>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</si>
  <si>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</si>
  <si>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</si>
  <si>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</si>
  <si>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</si>
  <si>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</si>
  <si>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</si>
  <si>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</si>
  <si>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</si>
  <si>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</si>
  <si>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</si>
  <si>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</si>
  <si>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</si>
  <si>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</si>
  <si>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</si>
  <si>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</si>
  <si>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</si>
  <si>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</si>
  <si>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</si>
  <si>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</si>
  <si>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</si>
  <si>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</si>
  <si>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</si>
  <si>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</si>
  <si>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</si>
  <si>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</si>
  <si>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</si>
  <si>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</si>
  <si>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</si>
  <si>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</si>
  <si>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</si>
  <si>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</si>
  <si>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</si>
  <si>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</si>
  <si>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</si>
  <si>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</si>
  <si>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</si>
  <si>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</si>
  <si>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</si>
  <si>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</si>
  <si>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</si>
  <si>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</si>
  <si>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</si>
  <si>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</si>
  <si>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</si>
  <si>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</si>
  <si>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</si>
  <si>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</si>
  <si>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</si>
  <si>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</si>
  <si>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</si>
  <si>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</si>
  <si>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</si>
  <si>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</si>
  <si>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</si>
  <si>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</si>
  <si>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</si>
  <si>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</si>
  <si>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</si>
  <si>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</si>
  <si>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</si>
  <si>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</si>
  <si>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</si>
  <si>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</si>
  <si>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</si>
  <si>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</si>
  <si>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</si>
  <si>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</si>
  <si>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</si>
  <si>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</si>
  <si>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</si>
  <si>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</si>
  <si>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</si>
  <si>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</si>
  <si>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</si>
  <si>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</si>
  <si>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</si>
  <si>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</si>
  <si>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</si>
  <si>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</si>
  <si>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</si>
  <si>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</si>
  <si>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</si>
  <si>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</si>
  <si>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</si>
  <si>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</si>
  <si>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</si>
  <si>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</si>
  <si>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</si>
  <si>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</si>
  <si>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</si>
  <si>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</si>
  <si>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</si>
  <si>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</si>
  <si>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</si>
  <si>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</si>
  <si>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</si>
  <si>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</si>
  <si>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</si>
  <si>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</si>
  <si>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</si>
  <si>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</si>
  <si>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</si>
  <si>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</si>
  <si>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</si>
  <si>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</si>
  <si>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</si>
  <si>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</si>
  <si>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</si>
  <si>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</si>
  <si>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</si>
  <si>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</si>
  <si>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</si>
  <si>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</si>
  <si>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</si>
  <si>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</si>
  <si>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</si>
  <si>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</si>
  <si>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</si>
  <si>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</si>
  <si>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</si>
  <si>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</si>
  <si>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</si>
  <si>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</si>
  <si>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</si>
  <si>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</si>
  <si>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</si>
  <si>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</si>
  <si>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</si>
  <si>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</si>
  <si>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</si>
  <si>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</si>
  <si>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</si>
  <si>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</si>
  <si>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</si>
  <si>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</si>
  <si>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</si>
  <si>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</si>
  <si>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</si>
  <si>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</si>
  <si>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</si>
  <si>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</si>
  <si>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</si>
  <si>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</si>
  <si>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</si>
  <si>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</si>
  <si>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</si>
  <si>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</si>
  <si>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</si>
  <si>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</si>
  <si>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</si>
  <si>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</si>
  <si>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</si>
  <si>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</si>
  <si>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</si>
  <si>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</si>
  <si>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</si>
  <si>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</si>
  <si>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</si>
  <si>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</si>
  <si>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</si>
  <si>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</si>
  <si>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</si>
  <si>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</si>
  <si>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</si>
  <si>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</si>
  <si>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</si>
  <si>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</si>
  <si>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</si>
  <si>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</si>
  <si>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</si>
  <si>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</si>
  <si>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</si>
  <si>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</si>
  <si>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</si>
  <si>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</si>
  <si>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</si>
  <si>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</si>
  <si>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</si>
  <si>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</si>
  <si>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</si>
  <si>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</si>
  <si>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</si>
  <si>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</si>
  <si>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</si>
  <si>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</si>
  <si>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</si>
  <si>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</si>
  <si>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</si>
  <si>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</si>
  <si>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</si>
  <si>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</si>
  <si>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</si>
  <si>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</si>
  <si>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</si>
  <si>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</si>
  <si>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</si>
  <si>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</si>
  <si>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</si>
  <si>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</si>
  <si>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</si>
  <si>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</si>
  <si>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</si>
  <si>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</si>
  <si>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</si>
  <si>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</si>
  <si>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</si>
  <si>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</si>
  <si>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</si>
  <si>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</si>
  <si>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</si>
  <si>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</si>
  <si>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</si>
  <si>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</si>
  <si>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</si>
  <si>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</si>
  <si>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</si>
  <si>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</si>
  <si>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</si>
  <si>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</si>
  <si>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</si>
  <si>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</si>
  <si>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</si>
  <si>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</si>
  <si>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</si>
  <si>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</si>
  <si>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</si>
  <si>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</si>
  <si>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</si>
  <si>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</si>
  <si>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</si>
  <si>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</si>
  <si>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</si>
  <si>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</si>
  <si>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</si>
  <si>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</si>
  <si>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</si>
  <si>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</si>
  <si>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</si>
  <si>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</si>
  <si>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</si>
  <si>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</si>
  <si>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</si>
  <si>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</si>
  <si>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</si>
  <si>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</si>
  <si>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</si>
  <si>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</si>
  <si>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</si>
  <si>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</si>
  <si>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</si>
  <si>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</si>
  <si>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</si>
  <si>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</si>
  <si>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</si>
  <si>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</si>
  <si>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</si>
  <si>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</si>
  <si>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</si>
  <si>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</si>
  <si>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</si>
  <si>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</si>
  <si>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</si>
  <si>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</si>
  <si>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</si>
  <si>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</si>
  <si>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</si>
  <si>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</si>
  <si>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</si>
  <si>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</si>
  <si>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</si>
  <si>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</si>
  <si>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</si>
  <si>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</si>
  <si>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</si>
  <si>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</si>
  <si>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</si>
  <si>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</si>
  <si>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</si>
  <si>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</si>
  <si>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</si>
  <si>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</si>
  <si>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</si>
  <si>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</si>
  <si>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</si>
  <si>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</si>
  <si>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</si>
  <si>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</si>
  <si>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</si>
  <si>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</si>
  <si>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</si>
  <si>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</si>
  <si>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</si>
  <si>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</si>
  <si>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</si>
  <si>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</si>
  <si>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</si>
  <si>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</si>
  <si>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</si>
  <si>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</si>
  <si>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</si>
  <si>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</si>
  <si>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</si>
  <si>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</si>
  <si>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</si>
  <si>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</si>
  <si>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</si>
  <si>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</si>
  <si>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</si>
  <si>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</si>
  <si>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</si>
  <si>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</si>
  <si>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</si>
  <si>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</si>
  <si>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</si>
  <si>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</si>
  <si>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</si>
  <si>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</si>
  <si>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</si>
  <si>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</si>
  <si>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</si>
  <si>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</si>
  <si>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</si>
  <si>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</si>
  <si>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</si>
  <si>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</si>
  <si>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</si>
  <si>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</si>
  <si>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</si>
  <si>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</si>
  <si>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</si>
  <si>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</si>
  <si>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</si>
  <si>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</si>
  <si>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</si>
  <si>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</si>
  <si>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</si>
  <si>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</si>
  <si>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</si>
  <si>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</si>
  <si>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</si>
  <si>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</si>
  <si>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</si>
  <si>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</si>
  <si>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</si>
  <si>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</si>
  <si>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</si>
  <si>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</si>
  <si>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</si>
  <si>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</si>
  <si>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</si>
  <si>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</si>
  <si>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</si>
  <si>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</si>
  <si>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</si>
  <si>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</si>
  <si>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</si>
  <si>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</si>
  <si>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</si>
  <si>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</si>
  <si>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</si>
  <si>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</si>
  <si>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</si>
  <si>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</si>
  <si>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</si>
  <si>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</si>
  <si>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</si>
  <si>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</si>
  <si>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</si>
  <si>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</si>
  <si>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</si>
  <si>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</si>
  <si>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</si>
  <si>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</si>
  <si>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</si>
  <si>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</si>
  <si>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</si>
  <si>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</si>
  <si>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</si>
  <si>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</si>
  <si>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</si>
  <si>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</si>
  <si>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</si>
  <si>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</si>
  <si>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</si>
  <si>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</si>
  <si>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</si>
  <si>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</si>
  <si>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</si>
  <si>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</si>
  <si>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</si>
  <si>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</si>
  <si>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</si>
  <si>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</si>
  <si>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</si>
  <si>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</si>
  <si>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</si>
  <si>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</si>
  <si>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</si>
  <si>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</si>
  <si>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</si>
  <si>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</si>
  <si>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</si>
  <si>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</si>
  <si>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</si>
  <si>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</si>
  <si>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</si>
  <si>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</si>
  <si>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</si>
  <si>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</si>
  <si>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</si>
  <si>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</si>
  <si>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</si>
  <si>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</si>
  <si>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</si>
  <si>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</si>
  <si>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</si>
  <si>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</si>
  <si>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</si>
  <si>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</si>
  <si>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</si>
  <si>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</si>
  <si>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</si>
  <si>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</si>
  <si>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</si>
  <si>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</si>
  <si>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</si>
  <si>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</si>
  <si>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</si>
  <si>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</si>
  <si>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</si>
  <si>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</si>
  <si>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</si>
  <si>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</si>
  <si>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</si>
  <si>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</si>
  <si>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</si>
  <si>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</si>
  <si>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</si>
  <si>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</si>
  <si>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</si>
  <si>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</si>
  <si>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</si>
  <si>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</si>
  <si>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</si>
  <si>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</si>
  <si>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</si>
  <si>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</si>
  <si>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</si>
  <si>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</si>
  <si>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</si>
  <si>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</si>
  <si>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</si>
  <si>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</si>
  <si>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</si>
  <si>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</si>
  <si>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</si>
  <si>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</si>
  <si>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</si>
  <si>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</si>
  <si>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</si>
  <si>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</si>
  <si>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</si>
  <si>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</si>
  <si>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</si>
  <si>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</si>
  <si>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</si>
  <si>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</si>
  <si>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</si>
  <si>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</si>
  <si>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</si>
  <si>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</si>
  <si>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</si>
  <si>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</si>
  <si>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</si>
  <si>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</si>
  <si>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</si>
  <si>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</si>
  <si>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</si>
  <si>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</si>
  <si>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</si>
  <si>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</si>
  <si>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</si>
  <si>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</si>
  <si>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</si>
  <si>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</si>
  <si>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</si>
  <si>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</si>
  <si>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</si>
  <si>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</si>
  <si>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</si>
  <si>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</si>
  <si>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</si>
  <si>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</si>
  <si>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</si>
  <si>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</si>
  <si>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</si>
  <si>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</si>
  <si>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</si>
  <si>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</si>
  <si>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</si>
  <si>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</si>
  <si>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</si>
  <si>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</si>
  <si>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</si>
  <si>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</si>
  <si>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</si>
  <si>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</si>
  <si>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</si>
  <si>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</si>
  <si>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</si>
  <si>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</si>
  <si>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</si>
  <si>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</si>
  <si>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</si>
  <si>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</si>
  <si>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</si>
  <si>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</si>
  <si>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</si>
  <si>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</si>
  <si>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</si>
  <si>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</si>
  <si>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</si>
  <si>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</si>
  <si>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</si>
  <si>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</si>
  <si>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</si>
  <si>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</si>
  <si>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</si>
  <si>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</si>
  <si>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</si>
  <si>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</si>
  <si>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</si>
  <si>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</si>
  <si>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</si>
  <si>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</si>
  <si>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</si>
  <si>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</si>
  <si>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</si>
  <si>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</si>
  <si>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</si>
  <si>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</si>
  <si>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</si>
  <si>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</si>
  <si>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</si>
  <si>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</si>
  <si>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</si>
  <si>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</si>
  <si>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</si>
  <si>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</si>
  <si>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</si>
  <si>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</si>
  <si>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</si>
  <si>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</si>
  <si>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</si>
  <si>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</si>
  <si>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</si>
  <si>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</si>
  <si>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</si>
  <si>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</si>
  <si>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</si>
  <si>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</si>
  <si>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</si>
  <si>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</si>
  <si>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</si>
  <si>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</si>
  <si>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</si>
  <si>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</si>
  <si>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</si>
  <si>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</si>
  <si>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</si>
  <si>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</si>
  <si>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</si>
  <si>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</si>
  <si>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</si>
  <si>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</si>
  <si>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</si>
  <si>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</si>
  <si>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</si>
  <si>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</si>
  <si>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</si>
  <si>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</si>
  <si>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</si>
  <si>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</si>
  <si>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</si>
  <si>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</si>
  <si>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</si>
  <si>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</si>
  <si>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</si>
  <si>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</si>
  <si>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</si>
  <si>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</si>
  <si>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</si>
  <si>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</si>
  <si>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</si>
  <si>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</si>
  <si>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</si>
  <si>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</si>
  <si>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</si>
  <si>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</si>
  <si>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</si>
  <si>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</si>
  <si>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</si>
  <si>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</si>
  <si>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</si>
  <si>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</si>
  <si>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</si>
  <si>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</si>
  <si>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</si>
  <si>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</si>
  <si>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</si>
  <si>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</si>
  <si>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</si>
  <si>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</si>
  <si>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</si>
  <si>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</si>
  <si>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</si>
  <si>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</si>
  <si>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</si>
  <si>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</si>
  <si>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</si>
  <si>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</si>
  <si>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</si>
  <si>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</si>
  <si>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</si>
  <si>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</si>
  <si>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</si>
  <si>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</si>
  <si>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</si>
  <si>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</si>
  <si>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</si>
  <si>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</si>
  <si>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</si>
  <si>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</si>
  <si>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</si>
  <si>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</si>
  <si>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</si>
  <si>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</si>
  <si>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</si>
  <si>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</si>
  <si>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</si>
  <si>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</si>
  <si>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</si>
  <si>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</si>
  <si>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</si>
  <si>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</si>
  <si>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</si>
  <si>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</si>
  <si>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</si>
  <si>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</si>
  <si>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</si>
  <si>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</si>
  <si>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</si>
  <si>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</si>
  <si>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</si>
  <si>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</si>
  <si>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</si>
  <si>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</si>
  <si>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</si>
  <si>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</si>
  <si>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</si>
  <si>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</si>
  <si>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</si>
  <si>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</si>
  <si>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</si>
  <si>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</si>
  <si>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</si>
  <si>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</si>
  <si>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</si>
  <si>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</si>
  <si>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</si>
  <si>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</si>
  <si>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</si>
  <si>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</si>
  <si>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</si>
  <si>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</si>
  <si>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</si>
  <si>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</si>
  <si>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</si>
  <si>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</si>
  <si>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</si>
  <si>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</si>
  <si>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</si>
  <si>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</si>
  <si>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</si>
  <si>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</si>
  <si>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</si>
  <si>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</si>
  <si>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</si>
  <si>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</si>
  <si>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</si>
  <si>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</si>
  <si>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</si>
  <si>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</si>
  <si>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</si>
  <si>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</si>
  <si>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</si>
  <si>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</si>
  <si>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</si>
  <si>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</si>
  <si>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</si>
  <si>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</si>
  <si>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</si>
  <si>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</si>
  <si>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</si>
  <si>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</si>
  <si>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</si>
  <si>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</si>
  <si>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</si>
  <si>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</si>
  <si>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</si>
  <si>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</si>
  <si>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</si>
  <si>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</si>
  <si>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</si>
  <si>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</si>
  <si>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</si>
  <si>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</si>
  <si>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</si>
  <si>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</si>
  <si>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</si>
  <si>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</si>
  <si>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</si>
  <si>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</si>
  <si>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</si>
  <si>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</si>
  <si>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</si>
  <si>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</si>
  <si>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</si>
  <si>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</si>
  <si>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</si>
  <si>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</si>
  <si>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</si>
  <si>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</si>
  <si>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</si>
  <si>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</si>
  <si>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</si>
  <si>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</si>
  <si>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</si>
  <si>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</si>
  <si>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</si>
  <si>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</si>
  <si>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</si>
  <si>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</si>
  <si>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</si>
  <si>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</si>
  <si>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</si>
  <si>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</si>
  <si>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</si>
  <si>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</si>
  <si>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</si>
  <si>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</si>
  <si>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</si>
  <si>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</si>
  <si>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</si>
  <si>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</si>
  <si>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</si>
  <si>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</si>
  <si>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</si>
  <si>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</si>
  <si>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</si>
  <si>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</si>
  <si>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</si>
  <si>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</si>
  <si>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</si>
  <si>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</si>
  <si>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</si>
  <si>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</si>
  <si>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</si>
  <si>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</si>
  <si>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</si>
  <si>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</si>
  <si>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</si>
  <si>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</si>
  <si>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</si>
  <si>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</si>
  <si>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</si>
  <si>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</si>
  <si>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</si>
  <si>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</si>
  <si>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</si>
  <si>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</si>
  <si>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</si>
  <si>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</si>
  <si>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</si>
  <si>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</si>
  <si>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</si>
  <si>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</si>
  <si>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</si>
  <si>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</si>
  <si>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</si>
  <si>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</si>
  <si>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</si>
  <si>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</si>
  <si>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</si>
  <si>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</si>
  <si>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</si>
  <si>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</si>
  <si>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</si>
  <si>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</si>
  <si>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</si>
  <si>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</si>
  <si>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</si>
  <si>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</si>
  <si>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</si>
  <si>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</si>
  <si>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</si>
  <si>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</si>
  <si>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</si>
  <si>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</si>
  <si>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</si>
  <si>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</si>
  <si>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</si>
  <si>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</si>
  <si>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</si>
  <si>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</si>
  <si>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</si>
  <si>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</si>
  <si>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</si>
  <si>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</si>
  <si>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</si>
  <si>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</si>
  <si>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</si>
  <si>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</si>
  <si>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</si>
  <si>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</si>
  <si>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</si>
  <si>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</si>
  <si>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</si>
  <si>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</si>
  <si>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</si>
  <si>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</si>
  <si>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</si>
  <si>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</si>
  <si>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</si>
  <si>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</si>
  <si>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</si>
  <si>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</si>
  <si>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</si>
  <si>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</si>
  <si>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</si>
  <si>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</si>
  <si>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</si>
  <si>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</si>
  <si>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</si>
  <si>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</si>
  <si>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</si>
  <si>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</si>
  <si>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</si>
  <si>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</si>
  <si>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</si>
  <si>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</si>
  <si>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</si>
  <si>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</si>
  <si>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</si>
  <si>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</si>
  <si>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</si>
  <si>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</si>
  <si>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</si>
  <si>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</si>
  <si>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</si>
  <si>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</si>
  <si>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</si>
  <si>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</si>
  <si>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</si>
  <si>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</si>
  <si>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</si>
  <si>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</si>
  <si>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</si>
  <si>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</si>
  <si>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</si>
  <si>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</si>
  <si>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</si>
  <si>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</si>
  <si>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</si>
  <si>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</si>
  <si>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</si>
  <si>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</si>
  <si>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</si>
  <si>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</si>
  <si>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</si>
  <si>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</si>
  <si>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</si>
  <si>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</si>
  <si>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</si>
  <si>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</si>
  <si>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</si>
  <si>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</si>
  <si>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</si>
  <si>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</si>
  <si>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</si>
  <si>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</si>
  <si>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</si>
  <si>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</si>
  <si>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</si>
  <si>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</si>
  <si>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</si>
  <si>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</si>
  <si>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</si>
  <si>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</si>
  <si>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</si>
  <si>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</si>
  <si>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</si>
  <si>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</si>
  <si>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</si>
  <si>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</si>
  <si>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</si>
  <si>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</si>
  <si>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</si>
  <si>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</si>
  <si>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</si>
  <si>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</si>
  <si>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</si>
  <si>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</si>
  <si>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</si>
  <si>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</si>
  <si>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</si>
  <si>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</si>
  <si>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</si>
  <si>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</si>
  <si>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</si>
  <si>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</si>
  <si>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</si>
  <si>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</si>
  <si>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</si>
  <si>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</si>
  <si>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</si>
  <si>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</si>
  <si>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</si>
  <si>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</si>
  <si>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</si>
  <si>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</si>
  <si>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</si>
  <si>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</si>
  <si>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</si>
  <si>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</si>
  <si>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</si>
  <si>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</si>
  <si>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</si>
  <si>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</si>
  <si>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</si>
  <si>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</si>
  <si>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</si>
  <si>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</si>
  <si>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</si>
  <si>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</si>
  <si>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</si>
  <si>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</si>
  <si>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</si>
  <si>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</si>
  <si>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</si>
  <si>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</si>
  <si>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</si>
  <si>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</si>
  <si>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</si>
  <si>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</si>
  <si>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</si>
  <si>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</si>
  <si>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</si>
  <si>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</si>
  <si>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</si>
  <si>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</si>
  <si>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</si>
  <si>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</si>
  <si>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</si>
  <si>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</si>
  <si>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</si>
  <si>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</si>
  <si>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</si>
  <si>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</si>
  <si>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</si>
  <si>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</si>
  <si>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</si>
  <si>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</si>
  <si>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</si>
  <si>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</si>
  <si>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</si>
  <si>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</si>
  <si>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</si>
  <si>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</si>
  <si>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</si>
  <si>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</si>
  <si>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</si>
  <si>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</si>
  <si>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</si>
  <si>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</si>
  <si>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</si>
  <si>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</si>
  <si>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</si>
  <si>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</si>
  <si>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</si>
  <si>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</si>
  <si>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</si>
  <si>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</si>
  <si>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</si>
  <si>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</si>
  <si>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</si>
  <si>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</si>
  <si>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</si>
  <si>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</si>
  <si>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</si>
  <si>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</si>
  <si>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</si>
  <si>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</si>
  <si>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</si>
  <si>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</si>
  <si>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</si>
  <si>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</si>
  <si>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</si>
  <si>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</si>
  <si>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</si>
  <si>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</si>
  <si>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</si>
  <si>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</si>
  <si>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</si>
  <si>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</si>
  <si>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</si>
  <si>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</si>
  <si>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</si>
  <si>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</si>
  <si>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</si>
  <si>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</si>
  <si>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</si>
  <si>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</si>
  <si>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</si>
  <si>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</si>
  <si>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</si>
  <si>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</si>
  <si>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</si>
  <si>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</si>
  <si>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</si>
  <si>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</si>
  <si>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</si>
  <si>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</si>
  <si>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</si>
  <si>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</si>
  <si>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</si>
  <si>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</si>
  <si>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</si>
  <si>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</si>
  <si>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</si>
  <si>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</si>
  <si>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</si>
  <si>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</si>
  <si>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</si>
  <si>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</si>
  <si>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</si>
  <si>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</si>
  <si>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</si>
  <si>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</si>
  <si>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</si>
  <si>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</si>
  <si>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</si>
  <si>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</si>
  <si>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</si>
  <si>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</si>
  <si>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</si>
  <si>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</si>
  <si>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</si>
  <si>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</si>
  <si>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</si>
  <si>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</si>
  <si>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</si>
  <si>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</si>
  <si>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</si>
  <si>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</si>
  <si>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</si>
  <si>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</si>
  <si>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</si>
  <si>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</si>
  <si>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</si>
  <si>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</si>
  <si>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</si>
  <si>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</si>
  <si>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</si>
  <si>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</si>
  <si>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</si>
  <si>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</si>
  <si>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</si>
  <si>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</si>
  <si>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</si>
  <si>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</si>
  <si>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</si>
  <si>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</si>
  <si>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</si>
  <si>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</si>
  <si>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</si>
  <si>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</si>
  <si>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</si>
  <si>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</si>
  <si>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</si>
  <si>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</si>
  <si>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</si>
  <si>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</si>
  <si>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</si>
  <si>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</si>
  <si>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</si>
  <si>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</si>
  <si>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</si>
  <si>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</si>
  <si>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</si>
  <si>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</si>
  <si>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</si>
  <si>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</si>
  <si>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</si>
  <si>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</si>
  <si>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</si>
  <si>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</si>
  <si>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</si>
  <si>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</si>
  <si>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</si>
  <si>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</si>
  <si>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</si>
  <si>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</si>
  <si>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</si>
  <si>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</si>
  <si>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</si>
  <si>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</si>
  <si>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</si>
  <si>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</si>
  <si>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</si>
  <si>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</si>
  <si>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</si>
  <si>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</si>
  <si>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</si>
  <si>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</si>
  <si>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</si>
  <si>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</si>
  <si>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</si>
  <si>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</si>
  <si>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</si>
  <si>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</si>
  <si>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</si>
  <si>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</si>
  <si>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</si>
  <si>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</si>
  <si>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</si>
  <si>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</si>
  <si>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</si>
  <si>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</si>
  <si>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</si>
  <si>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</si>
  <si>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</si>
  <si>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</si>
  <si>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</si>
  <si>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</si>
  <si>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</si>
  <si>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</si>
  <si>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</si>
  <si>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</si>
  <si>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</si>
  <si>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</si>
  <si>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</si>
  <si>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</si>
  <si>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</si>
  <si>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</si>
  <si>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</si>
  <si>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</si>
  <si>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</si>
  <si>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</si>
  <si>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</si>
  <si>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</si>
  <si>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</si>
  <si>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</si>
  <si>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</si>
  <si>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</si>
  <si>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</si>
  <si>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</si>
  <si>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</si>
  <si>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</si>
  <si>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</si>
  <si>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</si>
  <si>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</si>
  <si>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</si>
  <si>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</si>
  <si>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</si>
  <si>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</si>
  <si>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</si>
  <si>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</si>
  <si>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</si>
  <si>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</si>
  <si>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</si>
  <si>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</si>
  <si>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</si>
  <si>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</si>
  <si>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</si>
  <si>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</si>
  <si>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</si>
  <si>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</si>
  <si>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</si>
  <si>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</si>
  <si>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</si>
  <si>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</si>
  <si>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</si>
  <si>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</si>
  <si>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</si>
  <si>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</si>
  <si>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</si>
  <si>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</si>
  <si>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</si>
  <si>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</si>
  <si>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</si>
  <si>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</si>
  <si>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</si>
  <si>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</si>
  <si>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</si>
  <si>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</si>
  <si>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</si>
  <si>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</si>
  <si>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</si>
  <si>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</si>
  <si>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</si>
  <si>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</si>
  <si>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</si>
  <si>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</si>
  <si>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</si>
  <si>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</si>
  <si>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</si>
  <si>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</si>
  <si>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</si>
  <si>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</si>
  <si>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</si>
  <si>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</si>
  <si>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</si>
  <si>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</si>
  <si>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</si>
  <si>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</si>
  <si>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</si>
  <si>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</si>
  <si>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</si>
  <si>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</si>
  <si>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</si>
  <si>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</si>
  <si>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</si>
  <si>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</si>
  <si>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</si>
  <si>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</si>
  <si>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</si>
  <si>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</si>
  <si>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</si>
  <si>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</si>
  <si>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</si>
  <si>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</si>
  <si>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</si>
  <si>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</si>
  <si>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</si>
  <si>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</si>
  <si>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</si>
  <si>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</si>
  <si>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</si>
  <si>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</si>
  <si>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</si>
  <si>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</si>
  <si>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</si>
  <si>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</si>
  <si>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</si>
  <si>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</si>
  <si>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</si>
  <si>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</si>
  <si>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</si>
  <si>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</si>
  <si>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</si>
  <si>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</si>
  <si>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</si>
  <si>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</si>
  <si>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</si>
  <si>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</si>
  <si>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</si>
  <si>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</si>
  <si>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</si>
  <si>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</si>
  <si>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</si>
  <si>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</si>
  <si>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</si>
  <si>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</si>
  <si>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</si>
  <si>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</si>
  <si>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</si>
  <si>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</si>
  <si>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</si>
  <si>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</si>
  <si>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</si>
  <si>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</si>
  <si>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</si>
  <si>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</si>
  <si>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</si>
  <si>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</si>
  <si>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</si>
  <si>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</si>
  <si>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</si>
  <si>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</si>
  <si>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</si>
  <si>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</si>
  <si>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</si>
  <si>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</si>
  <si>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</si>
  <si>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</si>
  <si>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</si>
  <si>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</si>
  <si>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</si>
  <si>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</si>
  <si>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</si>
  <si>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</si>
  <si>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</si>
  <si>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</si>
  <si>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</si>
  <si>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</si>
  <si>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</si>
  <si>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</si>
  <si>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</si>
  <si>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</si>
  <si>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</si>
  <si>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</si>
  <si>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</si>
  <si>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</si>
  <si>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</si>
  <si>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</si>
  <si>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</si>
  <si>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</si>
  <si>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</si>
  <si>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</si>
  <si>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</si>
  <si>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</si>
  <si>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</si>
  <si>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</si>
  <si>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</si>
  <si>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</si>
  <si>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</si>
  <si>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</si>
  <si>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</si>
  <si>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</si>
  <si>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</si>
  <si>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</si>
  <si>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</si>
  <si>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</si>
  <si>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</si>
  <si>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</si>
  <si>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</si>
  <si>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</si>
  <si>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</si>
  <si>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</si>
  <si>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</si>
  <si>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</si>
  <si>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</si>
  <si>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</si>
  <si>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</si>
  <si>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</si>
  <si>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</si>
  <si>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</si>
  <si>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</si>
  <si>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</si>
  <si>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</si>
  <si>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</si>
  <si>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</si>
  <si>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</si>
  <si>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</si>
  <si>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</si>
  <si>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</si>
  <si>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</si>
  <si>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</si>
  <si>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</si>
  <si>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</si>
  <si>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</si>
  <si>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</si>
  <si>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</si>
  <si>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</si>
  <si>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</si>
  <si>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</si>
  <si>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</si>
  <si>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</si>
  <si>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</si>
  <si>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</si>
  <si>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</si>
  <si>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</si>
  <si>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</si>
  <si>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</si>
  <si>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</si>
  <si>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</si>
  <si>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</si>
  <si>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</si>
  <si>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</si>
  <si>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</si>
  <si>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</si>
  <si>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</si>
  <si>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</si>
  <si>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</si>
  <si>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</si>
  <si>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</si>
  <si>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</si>
  <si>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</si>
  <si>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</si>
  <si>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</si>
  <si>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</si>
  <si>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</si>
  <si>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</si>
  <si>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</si>
  <si>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</si>
  <si>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</si>
  <si>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</si>
  <si>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</si>
  <si>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</si>
  <si>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</si>
  <si>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</si>
  <si>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</si>
  <si>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</si>
  <si>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</si>
  <si>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</si>
  <si>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</si>
  <si>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</si>
  <si>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</si>
  <si>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</si>
  <si>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</si>
  <si>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</si>
  <si>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</si>
  <si>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</si>
  <si>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</si>
  <si>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</si>
  <si>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</si>
  <si>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</si>
  <si>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</si>
  <si>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</si>
  <si>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</si>
  <si>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</si>
  <si>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</si>
  <si>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</si>
  <si>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</si>
  <si>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</si>
  <si>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</si>
  <si>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</si>
  <si>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</si>
  <si>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</si>
  <si>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</si>
  <si>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</si>
  <si>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</si>
  <si>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</si>
  <si>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</si>
  <si>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</si>
  <si>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</si>
  <si>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</si>
  <si>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</si>
  <si>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</si>
  <si>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</si>
  <si>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</si>
  <si>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</si>
  <si>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</si>
  <si>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</si>
  <si>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</si>
  <si>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</si>
  <si>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</si>
  <si>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</si>
  <si>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</si>
  <si>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</si>
  <si>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</si>
  <si>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</si>
  <si>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</si>
  <si>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</si>
  <si>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</si>
  <si>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</si>
  <si>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</si>
  <si>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</si>
  <si>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</si>
  <si>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</si>
  <si>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</si>
  <si>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</si>
  <si>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</si>
  <si>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</si>
  <si>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</si>
  <si>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</si>
  <si>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</si>
  <si>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</si>
  <si>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</si>
  <si>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</si>
  <si>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</si>
  <si>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</si>
  <si>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</si>
  <si>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</si>
  <si>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</si>
  <si>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</si>
  <si>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</si>
  <si>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</si>
  <si>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</si>
  <si>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</si>
  <si>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</si>
  <si>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</si>
  <si>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</si>
  <si>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</si>
  <si>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</si>
  <si>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</si>
  <si>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</si>
  <si>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</si>
  <si>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</si>
  <si>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</si>
  <si>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</si>
  <si>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</si>
  <si>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</si>
  <si>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</si>
  <si>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</si>
  <si>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</si>
  <si>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</si>
  <si>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</si>
  <si>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</si>
  <si>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</si>
  <si>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</si>
  <si>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</si>
  <si>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</si>
  <si>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</si>
  <si>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</si>
  <si>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</si>
  <si>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</si>
  <si>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</si>
  <si>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</si>
  <si>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</si>
  <si>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</si>
  <si>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</si>
  <si>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</si>
  <si>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</si>
  <si>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</si>
  <si>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</si>
  <si>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</si>
  <si>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</si>
  <si>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</si>
  <si>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</si>
  <si>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</si>
  <si>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</si>
  <si>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</si>
  <si>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</si>
  <si>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</si>
  <si>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</si>
  <si>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</si>
  <si>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</si>
  <si>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</si>
  <si>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</si>
  <si>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</si>
  <si>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</si>
  <si>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</si>
  <si>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</si>
  <si>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</si>
  <si>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</si>
  <si>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</si>
  <si>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</si>
  <si>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</si>
  <si>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</si>
  <si>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</si>
  <si>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</si>
  <si>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</si>
  <si>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</si>
  <si>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</si>
  <si>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</si>
  <si>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</si>
  <si>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</si>
  <si>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</si>
  <si>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</si>
  <si>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</si>
  <si>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</si>
  <si>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</si>
  <si>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</si>
  <si>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</si>
  <si>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</si>
  <si>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</si>
  <si>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</si>
  <si>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</si>
  <si>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</si>
  <si>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</si>
  <si>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</si>
  <si>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</si>
  <si>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</si>
  <si>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</si>
  <si>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</si>
  <si>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</si>
  <si>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</si>
  <si>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</si>
  <si>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</si>
  <si>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</si>
  <si>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</si>
  <si>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</si>
  <si>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</si>
  <si>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</si>
  <si>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</si>
  <si>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</si>
  <si>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</si>
  <si>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</si>
  <si>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</si>
  <si>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</si>
  <si>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</si>
  <si>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</si>
  <si>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</si>
  <si>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</si>
  <si>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</si>
  <si>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</si>
  <si>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</si>
  <si>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</si>
  <si>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</si>
  <si>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</si>
  <si>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</si>
  <si>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</si>
  <si>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</si>
  <si>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</si>
  <si>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</si>
  <si>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</si>
  <si>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</si>
  <si>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</si>
  <si>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</si>
  <si>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</si>
  <si>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</si>
  <si>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</si>
  <si>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</si>
  <si>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</si>
  <si>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</si>
  <si>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</si>
  <si>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</si>
  <si>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</si>
  <si>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</si>
  <si>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</si>
  <si>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</si>
  <si>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</si>
  <si>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</si>
  <si>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</si>
  <si>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</si>
  <si>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</si>
  <si>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</si>
  <si>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</si>
  <si>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</si>
  <si>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</si>
  <si>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</si>
  <si>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</si>
  <si>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</si>
  <si>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</si>
  <si>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</si>
  <si>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</si>
  <si>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</si>
  <si>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</si>
  <si>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</si>
  <si>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</si>
  <si>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</si>
  <si>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</si>
  <si>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</si>
  <si>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</si>
  <si>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</si>
  <si>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</si>
  <si>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</si>
  <si>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</si>
  <si>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</si>
  <si>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</si>
  <si>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</si>
  <si>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</si>
  <si>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</si>
  <si>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</si>
  <si>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</si>
  <si>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</si>
  <si>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</si>
  <si>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</si>
  <si>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</si>
  <si>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</si>
  <si>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</si>
  <si>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</si>
  <si>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</si>
  <si>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</si>
  <si>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</si>
  <si>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</si>
  <si>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</si>
  <si>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</si>
  <si>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</si>
  <si>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</si>
  <si>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</si>
  <si>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</si>
  <si>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</si>
  <si>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</si>
  <si>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</si>
  <si>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</si>
  <si>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</si>
  <si>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</si>
  <si>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</si>
  <si>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</si>
  <si>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</si>
  <si>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</si>
  <si>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</si>
  <si>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</si>
  <si>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</si>
  <si>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</si>
  <si>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</si>
  <si>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</si>
  <si>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</si>
  <si>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</si>
  <si>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</si>
  <si>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</si>
  <si>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</si>
  <si>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</si>
  <si>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</si>
  <si>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</si>
  <si>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</si>
  <si>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</si>
  <si>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</si>
  <si>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</si>
  <si>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</si>
  <si>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</si>
  <si>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</si>
  <si>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</si>
  <si>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</si>
  <si>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</si>
  <si>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</si>
  <si>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</si>
  <si>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</si>
  <si>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</si>
  <si>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</si>
  <si>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</si>
  <si>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</si>
  <si>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</si>
  <si>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</si>
  <si>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</si>
  <si>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</si>
  <si>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</si>
  <si>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</si>
  <si>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</si>
  <si>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</si>
  <si>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</si>
  <si>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</si>
  <si>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</si>
  <si>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</si>
  <si>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</si>
  <si>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</si>
  <si>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</si>
  <si>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</si>
  <si>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</si>
  <si>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</si>
  <si>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</si>
  <si>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</si>
  <si>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</si>
  <si>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</si>
  <si>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</si>
  <si>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</si>
  <si>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</si>
  <si>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</si>
  <si>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</si>
  <si>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</si>
  <si>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</si>
  <si>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</si>
  <si>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</si>
  <si>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</si>
  <si>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</si>
  <si>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</si>
  <si>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</si>
  <si>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</si>
  <si>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</si>
  <si>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</si>
  <si>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</si>
  <si>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</si>
  <si>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</si>
  <si>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</si>
  <si>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</si>
  <si>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</si>
  <si>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</si>
  <si>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</si>
  <si>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</si>
  <si>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</si>
  <si>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</si>
  <si>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</si>
  <si>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</si>
  <si>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</si>
  <si>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</si>
  <si>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</si>
  <si>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</si>
  <si>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</si>
  <si>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</si>
  <si>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</si>
  <si>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</si>
  <si>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</si>
  <si>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</si>
  <si>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</si>
  <si>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</si>
  <si>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</si>
  <si>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</si>
  <si>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</si>
  <si>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</si>
  <si>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</si>
  <si>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</si>
  <si>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</si>
  <si>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</si>
  <si>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</si>
  <si>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</si>
  <si>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</si>
  <si>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</si>
  <si>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</si>
  <si>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</si>
  <si>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</si>
  <si>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</si>
  <si>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</si>
  <si>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</si>
  <si>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</si>
  <si>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</si>
  <si>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</si>
  <si>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</si>
  <si>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</si>
  <si>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</si>
  <si>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</si>
  <si>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</si>
  <si>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</si>
  <si>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</si>
  <si>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</si>
  <si>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</si>
  <si>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</si>
  <si>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</si>
  <si>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</si>
  <si>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</si>
  <si>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</si>
  <si>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</si>
  <si>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</si>
  <si>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</si>
  <si>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</si>
  <si>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</si>
  <si>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</si>
  <si>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</si>
  <si>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</si>
  <si>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</si>
  <si>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</si>
  <si>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</si>
  <si>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</si>
  <si>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</si>
  <si>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</si>
  <si>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</si>
  <si>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</si>
  <si>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</si>
  <si>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</si>
  <si>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</si>
  <si>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</si>
  <si>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</si>
  <si>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</si>
  <si>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</si>
  <si>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</si>
  <si>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</si>
  <si>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</si>
  <si>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</si>
  <si>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</si>
  <si>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</si>
  <si>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</si>
  <si>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</si>
  <si>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</si>
  <si>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</si>
  <si>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</si>
  <si>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</si>
  <si>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</si>
  <si>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</si>
  <si>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</si>
  <si>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</si>
  <si>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</si>
  <si>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</si>
  <si>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</si>
  <si>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</si>
  <si>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</si>
  <si>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</si>
  <si>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</si>
  <si>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</si>
  <si>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</si>
  <si>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</si>
  <si>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</si>
  <si>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</si>
  <si>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</si>
  <si>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</si>
  <si>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</si>
  <si>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</si>
  <si>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</si>
  <si>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</si>
  <si>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</si>
  <si>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</si>
  <si>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</si>
  <si>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</si>
  <si>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</si>
  <si>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</si>
  <si>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</si>
  <si>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</si>
  <si>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</si>
  <si>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</si>
  <si>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</si>
  <si>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</si>
  <si>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</si>
  <si>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</si>
  <si>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</si>
  <si>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</si>
  <si>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</si>
  <si>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</si>
  <si>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</si>
  <si>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</si>
  <si>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</si>
  <si>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</si>
  <si>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</si>
  <si>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</si>
  <si>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</si>
  <si>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</si>
  <si>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</si>
  <si>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</si>
  <si>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</si>
  <si>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</si>
  <si>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</si>
  <si>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</si>
  <si>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</si>
  <si>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</si>
  <si>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</si>
  <si>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</si>
  <si>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</si>
  <si>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</si>
  <si>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</si>
  <si>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</si>
  <si>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</si>
  <si>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</si>
  <si>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</si>
  <si>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</si>
  <si>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</si>
  <si>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</si>
  <si>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</si>
  <si>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</si>
  <si>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</si>
  <si>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</si>
  <si>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</si>
  <si>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</si>
  <si>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</si>
  <si>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</si>
  <si>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</si>
  <si>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</si>
  <si>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</si>
  <si>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</si>
  <si>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</si>
  <si>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</si>
  <si>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</si>
  <si>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</si>
  <si>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</si>
  <si>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</si>
  <si>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</si>
  <si>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</si>
  <si>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</si>
  <si>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</si>
  <si>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</si>
  <si>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</si>
  <si>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</si>
  <si>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</si>
  <si>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</si>
  <si>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</si>
  <si>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</si>
  <si>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</si>
  <si>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</si>
  <si>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</si>
  <si>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</si>
  <si>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</si>
  <si>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</si>
  <si>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</si>
  <si>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</si>
  <si>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</si>
  <si>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</si>
  <si>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</si>
  <si>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</si>
  <si>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</si>
  <si>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</si>
  <si>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</si>
  <si>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</si>
  <si>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</si>
  <si>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</si>
  <si>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</si>
  <si>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</si>
  <si>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</si>
  <si>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</si>
  <si>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</si>
  <si>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</si>
  <si>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</si>
  <si>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</si>
  <si>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</si>
  <si>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</si>
  <si>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</si>
  <si>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</si>
  <si>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</si>
  <si>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</si>
  <si>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</si>
  <si>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</si>
  <si>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</si>
  <si>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</si>
  <si>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</si>
  <si>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</si>
  <si>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</si>
  <si>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</si>
  <si>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</si>
  <si>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</si>
  <si>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</si>
  <si>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</si>
  <si>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</si>
  <si>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</si>
  <si>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</si>
  <si>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</si>
  <si>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</si>
  <si>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</si>
  <si>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</si>
  <si>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</si>
  <si>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</si>
  <si>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</si>
  <si>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</si>
  <si>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</si>
  <si>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</si>
  <si>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</si>
  <si>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</si>
  <si>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</si>
  <si>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</si>
  <si>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</si>
  <si>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</si>
  <si>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</si>
  <si>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</si>
  <si>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</si>
  <si>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</si>
  <si>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</si>
  <si>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</si>
  <si>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</si>
  <si>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</si>
  <si>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</si>
  <si>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</si>
  <si>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</si>
  <si>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</si>
  <si>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</si>
  <si>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</si>
  <si>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</si>
  <si>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</si>
  <si>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</si>
  <si>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</si>
  <si>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</si>
  <si>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</si>
  <si>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</si>
  <si>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</si>
  <si>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</si>
  <si>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</si>
  <si>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</si>
  <si>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</si>
  <si>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</si>
  <si>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</si>
  <si>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</si>
  <si>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</si>
  <si>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</si>
  <si>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</si>
  <si>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</si>
  <si>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</si>
  <si>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</si>
  <si>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</si>
  <si>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</si>
  <si>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</si>
  <si>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</si>
  <si>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</si>
  <si>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</si>
  <si>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</si>
  <si>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</si>
  <si>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</si>
  <si>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</si>
  <si>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</si>
  <si>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</si>
  <si>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</si>
  <si>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</si>
  <si>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</si>
  <si>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</si>
  <si>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</si>
  <si>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</si>
  <si>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</si>
  <si>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</si>
  <si>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</si>
  <si>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</si>
  <si>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</si>
  <si>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</si>
  <si>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</si>
  <si>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</si>
  <si>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</si>
  <si>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</si>
  <si>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</si>
  <si>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</si>
  <si>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</si>
  <si>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</si>
  <si>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</si>
  <si>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</si>
  <si>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</si>
  <si>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</si>
  <si>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</si>
  <si>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</si>
  <si>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</si>
  <si>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</si>
  <si>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</si>
  <si>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</si>
  <si>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</si>
  <si>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</si>
  <si>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</si>
  <si>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</si>
  <si>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</si>
  <si>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</si>
  <si>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</si>
  <si>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</si>
  <si>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</si>
  <si>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</si>
  <si>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</si>
  <si>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</si>
  <si>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</si>
  <si>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</si>
  <si>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</si>
  <si>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</si>
  <si>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</si>
  <si>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</si>
  <si>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</si>
  <si>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</si>
  <si>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</si>
  <si>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</si>
  <si>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</si>
  <si>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</si>
  <si>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</si>
  <si>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</si>
  <si>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</si>
  <si>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</si>
  <si>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</si>
  <si>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</si>
  <si>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</si>
  <si>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</si>
  <si>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</si>
  <si>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</si>
  <si>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</si>
  <si>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</si>
  <si>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</si>
  <si>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</si>
  <si>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</si>
  <si>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</si>
  <si>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</si>
  <si>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</si>
  <si>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</si>
  <si>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</si>
  <si>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</si>
  <si>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</si>
  <si>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</si>
  <si>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</si>
  <si>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</si>
  <si>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</si>
  <si>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</si>
  <si>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</si>
  <si>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</si>
  <si>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</si>
  <si>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</si>
  <si>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</si>
  <si>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</si>
  <si>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</si>
  <si>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</si>
  <si>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</si>
  <si>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</si>
  <si>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</si>
  <si>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</si>
  <si>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</si>
  <si>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</si>
  <si>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</si>
  <si>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</si>
  <si>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</si>
  <si>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</si>
  <si>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</si>
  <si>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</si>
  <si>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</si>
  <si>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</si>
  <si>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</si>
  <si>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</si>
  <si>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</si>
  <si>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</si>
  <si>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</si>
  <si>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</si>
  <si>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</si>
  <si>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</si>
  <si>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</si>
  <si>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</si>
  <si>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</si>
  <si>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</si>
  <si>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</si>
  <si>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</si>
  <si>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</si>
  <si>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</si>
  <si>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</si>
  <si>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</si>
  <si>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</si>
  <si>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</si>
  <si>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</si>
  <si>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</si>
  <si>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</si>
  <si>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</si>
  <si>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</si>
  <si>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</si>
  <si>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</si>
  <si>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</si>
  <si>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</si>
  <si>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</si>
  <si>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</si>
  <si>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</si>
  <si>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</si>
  <si>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</si>
  <si>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</si>
  <si>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</si>
  <si>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</si>
  <si>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</si>
  <si>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</si>
  <si>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</si>
  <si>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</si>
  <si>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</si>
  <si>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</si>
  <si>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</si>
  <si>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</si>
  <si>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</si>
  <si>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</si>
  <si>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</si>
  <si>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</si>
  <si>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</si>
  <si>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</si>
  <si>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</si>
  <si>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</si>
  <si>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</si>
  <si>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</si>
  <si>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</si>
  <si>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</si>
  <si>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</si>
  <si>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</si>
  <si>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</si>
  <si>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</si>
  <si>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</si>
  <si>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</si>
  <si>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</si>
  <si>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</si>
  <si>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</si>
  <si>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</si>
  <si>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</si>
  <si>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</si>
  <si>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</si>
  <si>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</si>
  <si>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</si>
  <si>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</si>
  <si>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</si>
  <si>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</si>
  <si>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</si>
  <si>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</si>
  <si>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</si>
  <si>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</si>
  <si>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</si>
  <si>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</si>
  <si>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</si>
  <si>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</si>
  <si>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</si>
  <si>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</si>
  <si>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</si>
  <si>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</si>
  <si>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</si>
  <si>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</si>
  <si>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</si>
  <si>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</si>
  <si>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</si>
  <si>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</si>
  <si>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</si>
  <si>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</si>
  <si>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</si>
  <si>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</si>
  <si>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</si>
  <si>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</si>
  <si>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</si>
  <si>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</si>
  <si>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</si>
  <si>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</si>
  <si>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</si>
  <si>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</si>
  <si>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</si>
  <si>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</si>
  <si>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</si>
  <si>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</si>
  <si>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</si>
  <si>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</si>
  <si>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</si>
  <si>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</si>
  <si>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</si>
  <si>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</si>
  <si>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</si>
  <si>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</si>
  <si>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</si>
  <si>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</si>
  <si>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</si>
  <si>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</si>
  <si>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</si>
  <si>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</si>
  <si>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</si>
  <si>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</si>
  <si>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</si>
  <si>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</si>
  <si>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</si>
  <si>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</si>
  <si>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</si>
  <si>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</si>
  <si>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</si>
  <si>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</si>
  <si>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</si>
  <si>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</si>
  <si>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</si>
  <si>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</si>
  <si>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</si>
  <si>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</si>
  <si>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</si>
  <si>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</si>
  <si>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</si>
  <si>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</si>
  <si>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</si>
  <si>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</si>
  <si>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</si>
  <si>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</si>
  <si>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</si>
  <si>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</si>
  <si>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</si>
  <si>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</si>
  <si>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</si>
  <si>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</si>
  <si>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</si>
  <si>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</si>
  <si>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</si>
  <si>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</si>
  <si>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</si>
  <si>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</si>
  <si>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</si>
  <si>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</si>
  <si>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</si>
  <si>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</si>
  <si>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</si>
  <si>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</si>
  <si>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</si>
  <si>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</si>
  <si>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</si>
  <si>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</si>
  <si>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</si>
  <si>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</si>
  <si>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</si>
  <si>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</si>
  <si>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</si>
  <si>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</si>
  <si>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</si>
  <si>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</si>
  <si>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</si>
  <si>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</si>
  <si>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</si>
  <si>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</si>
  <si>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</si>
  <si>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</si>
  <si>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</si>
  <si>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</si>
  <si>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</si>
  <si>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</si>
  <si>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</si>
  <si>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</si>
  <si>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</si>
  <si>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</si>
  <si>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</si>
  <si>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</si>
  <si>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</si>
  <si>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</si>
  <si>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</si>
  <si>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</si>
  <si>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</si>
  <si>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</si>
  <si>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</si>
  <si>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</si>
  <si>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</si>
  <si>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</si>
  <si>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</si>
  <si>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</si>
  <si>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</si>
  <si>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</si>
  <si>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</si>
  <si>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</si>
  <si>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</si>
  <si>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</si>
  <si>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</si>
  <si>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</si>
  <si>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</si>
  <si>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</si>
  <si>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</si>
  <si>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</si>
  <si>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</si>
  <si>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</si>
  <si>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</si>
  <si>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</si>
  <si>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</si>
  <si>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</si>
  <si>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</si>
  <si>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</si>
  <si>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</si>
  <si>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</si>
  <si>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</si>
  <si>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</si>
  <si>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</si>
  <si>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</si>
  <si>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</si>
  <si>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</si>
  <si>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</si>
  <si>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</si>
  <si>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</si>
  <si>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</si>
  <si>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</si>
  <si>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</si>
  <si>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</si>
  <si>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</si>
  <si>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</si>
  <si>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</si>
  <si>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</si>
  <si>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</si>
  <si>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</si>
  <si>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</si>
  <si>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</si>
  <si>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</si>
  <si>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</si>
  <si>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</si>
  <si>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</si>
  <si>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</si>
  <si>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</si>
  <si>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</si>
  <si>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</si>
  <si>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</si>
  <si>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</si>
  <si>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</si>
  <si>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</si>
  <si>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</si>
  <si>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</si>
  <si>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</si>
  <si>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</si>
  <si>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</si>
  <si>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</si>
  <si>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</si>
  <si>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</si>
  <si>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</si>
  <si>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</si>
  <si>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</si>
  <si>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</si>
  <si>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</si>
  <si>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</si>
  <si>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</si>
  <si>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</si>
  <si>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</si>
  <si>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</si>
  <si>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</si>
  <si>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</si>
  <si>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</si>
  <si>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</si>
  <si>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</si>
  <si>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</si>
  <si>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</si>
  <si>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</si>
  <si>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</si>
  <si>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</si>
  <si>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</si>
  <si>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</si>
  <si>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</si>
  <si>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</si>
  <si>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</si>
  <si>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</si>
  <si>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</si>
  <si>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</si>
  <si>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</si>
  <si>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</si>
  <si>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</si>
  <si>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</si>
  <si>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</si>
  <si>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</si>
  <si>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</si>
  <si>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</si>
  <si>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</si>
  <si>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</si>
  <si>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</si>
  <si>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</si>
  <si>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</si>
  <si>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</si>
  <si>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</si>
  <si>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</si>
  <si>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</si>
  <si>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</si>
  <si>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</si>
  <si>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</si>
  <si>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</si>
  <si>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</si>
  <si>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</si>
  <si>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</si>
  <si>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</si>
  <si>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</si>
  <si>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</si>
  <si>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</si>
  <si>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</si>
  <si>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</si>
  <si>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</si>
  <si>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</si>
  <si>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</si>
  <si>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</si>
  <si>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</si>
  <si>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</si>
  <si>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</si>
  <si>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</si>
  <si>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</si>
  <si>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</si>
  <si>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</si>
  <si>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</si>
  <si>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</si>
  <si>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</si>
  <si>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</si>
  <si>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</si>
  <si>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</si>
  <si>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</si>
  <si>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</si>
  <si>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</si>
  <si>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</si>
  <si>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</si>
  <si>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</si>
  <si>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</si>
  <si>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</si>
  <si>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</si>
  <si>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</si>
  <si>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</si>
  <si>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</si>
  <si>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</si>
  <si>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</si>
  <si>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</si>
  <si>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</si>
  <si>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</si>
  <si>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</si>
  <si>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</si>
  <si>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</si>
  <si>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</si>
  <si>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</si>
  <si>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</si>
  <si>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</si>
  <si>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</si>
  <si>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</si>
  <si>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</si>
  <si>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</si>
  <si>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</si>
  <si>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</si>
  <si>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</si>
  <si>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</si>
  <si>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</si>
  <si>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</si>
  <si>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</si>
  <si>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</si>
  <si>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</si>
  <si>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</si>
  <si>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</si>
  <si>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</si>
  <si>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</si>
  <si>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</si>
  <si>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</si>
  <si>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</si>
  <si>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</si>
  <si>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</si>
  <si>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</si>
  <si>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</si>
  <si>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</si>
  <si>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</si>
  <si>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</si>
  <si>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</si>
  <si>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</si>
  <si>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</si>
  <si>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</si>
  <si>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</si>
  <si>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</si>
  <si>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</si>
  <si>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</si>
  <si>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</si>
  <si>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</si>
  <si>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</si>
  <si>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</si>
  <si>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</si>
  <si>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</si>
  <si>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</si>
  <si>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</si>
  <si>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</si>
  <si>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</si>
  <si>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</si>
  <si>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</si>
  <si>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</si>
  <si>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</si>
  <si>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</si>
  <si>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</si>
  <si>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</si>
  <si>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</si>
  <si>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</si>
  <si>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</si>
  <si>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</si>
  <si>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</si>
  <si>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</si>
  <si>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</si>
  <si>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</si>
  <si>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</si>
  <si>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</si>
  <si>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</si>
  <si>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</si>
  <si>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</si>
  <si>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</si>
  <si>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</si>
  <si>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</si>
  <si>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</si>
  <si>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</si>
  <si>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</si>
  <si>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</si>
  <si>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</si>
  <si>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</si>
  <si>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</si>
  <si>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</si>
  <si>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</si>
  <si>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</si>
  <si>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</si>
  <si>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</si>
  <si>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</si>
  <si>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</si>
  <si>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</si>
  <si>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</si>
  <si>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</si>
  <si>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</si>
  <si>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</si>
  <si>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</si>
  <si>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</si>
  <si>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</si>
  <si>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</si>
  <si>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</si>
  <si>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</si>
  <si>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</si>
  <si>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</si>
  <si>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</si>
  <si>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</si>
  <si>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</si>
  <si>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</si>
  <si>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</si>
  <si>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</si>
  <si>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</si>
  <si>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</si>
  <si>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</si>
  <si>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</si>
  <si>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</si>
  <si>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</si>
  <si>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</si>
  <si>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</si>
  <si>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</si>
  <si>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</si>
  <si>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</si>
  <si>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</si>
  <si>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</si>
  <si>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</si>
  <si>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</si>
  <si>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</si>
  <si>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</si>
  <si>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</si>
  <si>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</si>
  <si>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</si>
  <si>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</si>
  <si>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</si>
  <si>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</si>
  <si>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</si>
  <si>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</si>
  <si>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</si>
  <si>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</si>
  <si>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</si>
  <si>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</si>
  <si>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</si>
  <si>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</si>
  <si>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</si>
  <si>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</si>
  <si>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</si>
  <si>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</si>
  <si>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</si>
  <si>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</si>
  <si>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</si>
  <si>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</si>
  <si>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</si>
  <si>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</si>
  <si>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</si>
  <si>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</si>
  <si>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</si>
  <si>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</si>
  <si>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</si>
  <si>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</si>
  <si>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</si>
  <si>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</si>
  <si>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</si>
  <si>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</si>
  <si>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</si>
  <si>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</si>
  <si>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</si>
  <si>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</si>
  <si>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</si>
  <si>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</si>
  <si>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</si>
  <si>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</si>
  <si>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</si>
  <si>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</si>
  <si>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</si>
  <si>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</si>
  <si>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</si>
  <si>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</si>
  <si>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</si>
  <si>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</si>
  <si>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</si>
  <si>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</si>
  <si>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</si>
  <si>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</si>
  <si>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</si>
  <si>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</si>
  <si>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</si>
  <si>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</si>
  <si>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</si>
  <si>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</si>
  <si>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</si>
  <si>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</si>
  <si>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</si>
  <si>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</si>
  <si>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</si>
  <si>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</si>
  <si>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</si>
  <si>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</si>
  <si>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</si>
  <si>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</si>
  <si>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</si>
  <si>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</si>
  <si>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</si>
  <si>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</si>
  <si>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</si>
  <si>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</si>
  <si>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</si>
  <si>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</si>
  <si>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</si>
  <si>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</si>
  <si>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</si>
  <si>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</si>
  <si>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</si>
  <si>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</si>
  <si>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</si>
  <si>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</si>
  <si>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</si>
  <si>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</si>
  <si>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</si>
  <si>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</si>
  <si>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</si>
  <si>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</si>
  <si>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</si>
  <si>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</si>
  <si>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</si>
  <si>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</si>
  <si>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</si>
  <si>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</si>
  <si>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</si>
  <si>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</si>
  <si>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</si>
  <si>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</si>
  <si>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</si>
  <si>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</si>
  <si>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</si>
  <si>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</si>
  <si>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</si>
  <si>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</si>
  <si>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</si>
  <si>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</si>
  <si>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</si>
  <si>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</si>
  <si>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</si>
  <si>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</si>
  <si>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</si>
  <si>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</si>
  <si>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</si>
  <si>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</si>
  <si>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</si>
  <si>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</si>
  <si>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</si>
  <si>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</si>
  <si>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</si>
  <si>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</si>
  <si>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</si>
  <si>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</si>
  <si>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</si>
  <si>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</si>
  <si>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</si>
  <si>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</si>
  <si>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</si>
  <si>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</si>
  <si>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</si>
  <si>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</si>
  <si>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</si>
  <si>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</si>
  <si>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</si>
  <si>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</si>
  <si>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</si>
  <si>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</si>
  <si>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</si>
  <si>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</si>
  <si>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</si>
  <si>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</si>
  <si>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</si>
  <si>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</si>
  <si>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</si>
  <si>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</si>
  <si>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</si>
  <si>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</si>
  <si>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</si>
  <si>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</si>
  <si>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</si>
  <si>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</si>
  <si>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</si>
  <si>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</si>
  <si>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</si>
  <si>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</si>
  <si>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</si>
  <si>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</si>
  <si>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</si>
  <si>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</si>
  <si>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</si>
  <si>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</si>
  <si>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</si>
  <si>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</si>
  <si>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</si>
  <si>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</si>
  <si>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</si>
  <si>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</si>
  <si>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</si>
  <si>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</si>
  <si>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</si>
  <si>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</si>
  <si>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</si>
  <si>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</si>
  <si>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</si>
  <si>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</si>
  <si>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</si>
  <si>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</si>
  <si>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</si>
  <si>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</si>
  <si>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</si>
  <si>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</si>
  <si>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</si>
  <si>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</si>
  <si>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</si>
  <si>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</si>
  <si>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</si>
  <si>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</si>
  <si>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</si>
  <si>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</si>
  <si>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</si>
  <si>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</si>
  <si>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</si>
  <si>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</si>
  <si>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</si>
  <si>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</si>
  <si>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</si>
  <si>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</si>
  <si>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</si>
  <si>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</si>
  <si>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</si>
  <si>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</si>
  <si>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</si>
  <si>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</si>
  <si>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</si>
  <si>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</si>
  <si>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</si>
  <si>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</si>
  <si>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</si>
  <si>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</si>
  <si>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</si>
  <si>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</si>
  <si>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</si>
  <si>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</si>
  <si>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</si>
  <si>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</si>
  <si>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</si>
  <si>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</si>
  <si>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</si>
  <si>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</si>
  <si>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</si>
  <si>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</si>
  <si>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</si>
  <si>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</si>
  <si>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</si>
  <si>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</si>
  <si>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</si>
  <si>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</si>
  <si>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</si>
  <si>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</si>
  <si>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</si>
  <si>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</si>
  <si>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</si>
  <si>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</si>
  <si>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</si>
  <si>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</si>
  <si>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</si>
  <si>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</si>
  <si>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</si>
  <si>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</si>
  <si>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</si>
  <si>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</si>
  <si>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</si>
  <si>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</si>
  <si>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</si>
  <si>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</si>
  <si>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</si>
  <si>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</si>
  <si>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</si>
  <si>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</si>
  <si>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</si>
  <si>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</si>
  <si>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</si>
  <si>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</si>
  <si>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</si>
  <si>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</si>
  <si>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</si>
  <si>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</si>
  <si>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</si>
  <si>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</si>
  <si>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</si>
  <si>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</si>
  <si>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</si>
  <si>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</si>
  <si>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</si>
  <si>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</si>
  <si>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</si>
  <si>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</si>
  <si>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</si>
  <si>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</si>
  <si>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</si>
  <si>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</si>
  <si>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</si>
  <si>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</si>
  <si>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</si>
  <si>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</si>
  <si>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</si>
  <si>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</si>
  <si>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</si>
  <si>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</si>
  <si>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</si>
  <si>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</si>
  <si>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</si>
  <si>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</si>
  <si>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</si>
  <si>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</si>
  <si>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</si>
  <si>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</si>
  <si>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</si>
  <si>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</si>
  <si>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</si>
  <si>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</si>
  <si>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</si>
  <si>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</si>
  <si>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</si>
  <si>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</si>
  <si>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</si>
  <si>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</si>
  <si>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</si>
  <si>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</si>
  <si>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</si>
  <si>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</si>
  <si>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</si>
  <si>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</si>
  <si>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</si>
  <si>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</si>
  <si>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</si>
  <si>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</si>
  <si>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</si>
  <si>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</si>
  <si>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</si>
  <si>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</si>
  <si>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</si>
  <si>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</si>
  <si>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</si>
  <si>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</si>
  <si>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</si>
  <si>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</si>
  <si>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</si>
  <si>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</si>
  <si>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</si>
  <si>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</si>
  <si>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</si>
  <si>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</si>
  <si>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</si>
  <si>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</si>
  <si>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</si>
  <si>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</si>
  <si>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</si>
  <si>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</si>
  <si>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</si>
  <si>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</si>
  <si>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</si>
  <si>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</si>
  <si>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</si>
  <si>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</si>
  <si>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</si>
  <si>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</si>
  <si>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</si>
  <si>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</si>
  <si>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</si>
  <si>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</si>
  <si>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</si>
  <si>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</si>
  <si>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</si>
  <si>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</si>
  <si>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</si>
  <si>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</si>
  <si>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</si>
  <si>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</si>
  <si>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</si>
  <si>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</si>
  <si>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</si>
  <si>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</si>
  <si>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</si>
  <si>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</si>
  <si>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</si>
  <si>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</si>
  <si>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</si>
  <si>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</si>
  <si>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</si>
  <si>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</si>
  <si>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</si>
  <si>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</si>
  <si>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</si>
  <si>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</si>
  <si>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</si>
  <si>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</si>
  <si>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</si>
  <si>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</si>
  <si>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</si>
  <si>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</si>
  <si>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</si>
  <si>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</si>
  <si>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</si>
  <si>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</si>
  <si>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</si>
  <si>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</si>
  <si>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</si>
  <si>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</si>
  <si>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</si>
  <si>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</si>
  <si>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</si>
  <si>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</si>
  <si>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</si>
  <si>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</si>
  <si>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</si>
  <si>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</si>
  <si>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</si>
  <si>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</si>
  <si>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</si>
  <si>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</si>
  <si>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</si>
  <si>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</si>
  <si>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</si>
  <si>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</si>
  <si>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</si>
  <si>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</si>
  <si>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</si>
  <si>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</si>
  <si>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</si>
  <si>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</si>
  <si>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</si>
  <si>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</si>
  <si>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</si>
  <si>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</si>
  <si>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</si>
  <si>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</si>
  <si>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</si>
  <si>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</si>
  <si>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</si>
  <si>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</si>
  <si>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</si>
  <si>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</si>
  <si>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</si>
  <si>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</si>
  <si>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</si>
  <si>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</si>
  <si>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</si>
  <si>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</si>
  <si>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</si>
  <si>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</si>
  <si>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</si>
  <si>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</si>
  <si>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</si>
  <si>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</si>
  <si>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</si>
  <si>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</si>
  <si>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</si>
  <si>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</si>
  <si>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</si>
  <si>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</si>
  <si>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</si>
  <si>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</si>
  <si>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</si>
  <si>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</si>
  <si>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</si>
  <si>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</si>
  <si>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</si>
  <si>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</si>
  <si>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</si>
  <si>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</si>
  <si>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</si>
  <si>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</si>
  <si>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</si>
  <si>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</si>
  <si>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</si>
  <si>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</si>
  <si>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</si>
  <si>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</si>
  <si>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</si>
  <si>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</si>
  <si>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</si>
  <si>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</si>
  <si>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</si>
  <si>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</si>
  <si>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</si>
  <si>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</si>
  <si>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</si>
  <si>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</si>
  <si>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</si>
  <si>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</si>
  <si>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</si>
  <si>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</si>
  <si>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</si>
  <si>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</si>
  <si>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</si>
  <si>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</si>
  <si>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</si>
  <si>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</si>
  <si>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</si>
  <si>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</si>
  <si>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</si>
  <si>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</si>
  <si>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</si>
  <si>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</si>
  <si>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</si>
  <si>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</si>
  <si>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</si>
  <si>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</si>
  <si>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</si>
  <si>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</si>
  <si>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</si>
  <si>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</si>
  <si>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</si>
  <si>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</si>
  <si>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</si>
  <si>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</si>
  <si>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</si>
  <si>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</si>
  <si>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</si>
  <si>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</si>
  <si>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</si>
  <si>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</si>
  <si>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</si>
  <si>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</si>
  <si>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</si>
  <si>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</si>
  <si>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</si>
  <si>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</si>
  <si>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</si>
  <si>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</si>
  <si>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</si>
  <si>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</si>
  <si>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</si>
  <si>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</si>
  <si>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</si>
  <si>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</si>
  <si>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</si>
  <si>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</si>
  <si>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</si>
  <si>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</si>
  <si>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</si>
  <si>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</si>
  <si>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</si>
  <si>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</si>
  <si>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</si>
  <si>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</si>
  <si>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</si>
  <si>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</si>
  <si>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</si>
  <si>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</si>
  <si>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</si>
  <si>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</si>
  <si>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</si>
  <si>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</si>
  <si>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</si>
  <si>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</si>
  <si>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</si>
  <si>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</si>
  <si>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</si>
  <si>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</si>
  <si>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</si>
  <si>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</si>
  <si>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</si>
  <si>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</si>
  <si>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</si>
  <si>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</si>
  <si>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</si>
  <si>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</si>
  <si>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</si>
  <si>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</si>
  <si>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</si>
  <si>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</si>
  <si>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</si>
  <si>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</si>
  <si>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</si>
  <si>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</si>
  <si>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</si>
  <si>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</si>
  <si>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</si>
  <si>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</si>
  <si>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</si>
  <si>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</si>
  <si>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</si>
  <si>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</si>
  <si>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</si>
  <si>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</si>
  <si>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</si>
  <si>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</si>
  <si>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</si>
  <si>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</si>
  <si>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</si>
  <si>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</si>
  <si>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</si>
  <si>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</si>
  <si>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</si>
  <si>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</si>
  <si>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</si>
  <si>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</si>
  <si>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</si>
  <si>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</si>
  <si>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</si>
  <si>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</si>
  <si>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</si>
  <si>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</si>
  <si>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</si>
  <si>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</si>
  <si>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</si>
  <si>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</si>
  <si>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</si>
  <si>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</si>
  <si>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</si>
  <si>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</si>
  <si>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</si>
  <si>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</si>
  <si>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</si>
  <si>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</si>
  <si>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</si>
  <si>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</si>
  <si>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</si>
  <si>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</si>
  <si>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</si>
  <si>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</si>
  <si>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</si>
  <si>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</si>
  <si>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</si>
  <si>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</si>
  <si>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</si>
  <si>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</si>
  <si>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</si>
  <si>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</si>
  <si>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</si>
  <si>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</si>
  <si>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</si>
  <si>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</si>
  <si>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</si>
  <si>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</si>
  <si>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</si>
  <si>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</si>
  <si>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</si>
  <si>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</si>
  <si>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</si>
  <si>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</si>
  <si>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</si>
  <si>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</si>
  <si>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</si>
  <si>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</si>
  <si>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</si>
  <si>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</si>
  <si>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</si>
  <si>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</si>
  <si>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</si>
  <si>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</si>
  <si>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</si>
  <si>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</si>
  <si>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</si>
  <si>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</si>
  <si>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</si>
  <si>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</si>
  <si>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</si>
  <si>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</si>
  <si>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</si>
  <si>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</si>
  <si>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</si>
  <si>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</si>
  <si>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</si>
  <si>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</si>
  <si>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</si>
  <si>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</si>
  <si>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</si>
  <si>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</si>
  <si>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</si>
  <si>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</si>
  <si>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</si>
  <si>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</si>
  <si>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</si>
  <si>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</si>
  <si>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</si>
  <si>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</si>
  <si>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</si>
  <si>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</si>
  <si>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</si>
  <si>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</si>
  <si>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</si>
  <si>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</si>
  <si>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</si>
  <si>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</si>
  <si>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</si>
  <si>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</si>
  <si>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</si>
  <si>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</si>
  <si>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</si>
  <si>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</si>
  <si>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</si>
  <si>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</si>
  <si>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</si>
  <si>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</si>
  <si>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</si>
  <si>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</si>
  <si>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</si>
  <si>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</si>
  <si>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</si>
  <si>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</si>
  <si>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</si>
  <si>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</si>
  <si>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</si>
  <si>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</si>
  <si>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</si>
  <si>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</si>
  <si>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</si>
  <si>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</si>
  <si>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</si>
  <si>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</si>
  <si>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</si>
  <si>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</si>
  <si>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</si>
  <si>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</si>
  <si>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</si>
  <si>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</si>
  <si>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</si>
  <si>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</si>
  <si>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</si>
  <si>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</si>
  <si>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</si>
  <si>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</si>
  <si>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</si>
  <si>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</si>
  <si>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</si>
  <si>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</si>
  <si>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</si>
  <si>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</si>
  <si>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</si>
  <si>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</si>
  <si>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</si>
  <si>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</si>
  <si>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</si>
  <si>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</si>
  <si>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</si>
  <si>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</si>
  <si>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</si>
  <si>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</si>
  <si>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</si>
  <si>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</si>
  <si>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</si>
  <si>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</si>
  <si>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</si>
  <si>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</si>
  <si>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</si>
  <si>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</si>
  <si>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</si>
  <si>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</si>
  <si>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</si>
  <si>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</si>
  <si>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</si>
  <si>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</si>
  <si>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</si>
  <si>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</si>
  <si>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</si>
  <si>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</si>
  <si>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</si>
  <si>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</si>
  <si>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</si>
  <si>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</si>
  <si>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</si>
  <si>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</si>
  <si>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</si>
  <si>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</si>
  <si>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</si>
  <si>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</si>
  <si>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</si>
  <si>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</si>
  <si>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</si>
  <si>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</si>
  <si>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</si>
  <si>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</si>
  <si>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</si>
  <si>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</si>
  <si>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</si>
  <si>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</si>
  <si>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</si>
  <si>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</si>
  <si>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</si>
  <si>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</si>
  <si>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</si>
  <si>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</si>
  <si>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</si>
  <si>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</si>
  <si>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</si>
  <si>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</si>
  <si>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</si>
  <si>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</si>
  <si>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</si>
  <si>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</si>
  <si>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</si>
  <si>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</si>
  <si>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</si>
  <si>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</si>
  <si>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</si>
  <si>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</si>
  <si>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</si>
  <si>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</si>
  <si>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</si>
  <si>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</si>
  <si>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</si>
  <si>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</si>
  <si>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</si>
  <si>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</si>
  <si>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</si>
  <si>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</si>
  <si>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</si>
  <si>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</si>
  <si>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</si>
  <si>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</si>
  <si>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</si>
  <si>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</si>
  <si>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</si>
  <si>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</si>
  <si>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</si>
  <si>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</si>
  <si>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</si>
  <si>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</si>
  <si>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</si>
  <si>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</si>
  <si>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</si>
  <si>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</si>
  <si>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</si>
  <si>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</si>
  <si>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</si>
  <si>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</si>
  <si>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</si>
  <si>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</si>
  <si>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</si>
  <si>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</si>
  <si>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</si>
  <si>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</si>
  <si>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</si>
  <si>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</si>
  <si>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</si>
  <si>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</si>
  <si>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</si>
  <si>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</si>
  <si>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</si>
  <si>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</si>
  <si>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</si>
  <si>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</si>
  <si>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</si>
  <si>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</si>
  <si>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</si>
  <si>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</si>
  <si>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</si>
  <si>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</si>
  <si>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</si>
  <si>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</si>
  <si>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</si>
  <si>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</si>
  <si>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</si>
  <si>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</si>
  <si>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</si>
  <si>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</si>
  <si>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</si>
  <si>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</si>
  <si>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</si>
  <si>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</si>
  <si>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</si>
  <si>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</si>
  <si>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</si>
  <si>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</si>
  <si>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</si>
  <si>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</si>
  <si>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</si>
  <si>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</si>
  <si>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</si>
  <si>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</si>
  <si>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</si>
  <si>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</si>
  <si>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</si>
  <si>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</si>
  <si>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</si>
  <si>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</si>
  <si>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</si>
  <si>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</si>
  <si>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</si>
  <si>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</si>
  <si>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</si>
  <si>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</si>
  <si>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</si>
  <si>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</si>
  <si>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</si>
  <si>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</si>
  <si>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</si>
  <si>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</si>
  <si>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</si>
  <si>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</si>
  <si>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</si>
  <si>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</si>
  <si>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</si>
  <si>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</si>
  <si>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</si>
  <si>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</si>
  <si>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</si>
  <si>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</si>
  <si>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</si>
  <si>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</si>
  <si>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</si>
  <si>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</si>
  <si>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</si>
  <si>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</si>
  <si>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</si>
  <si>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</si>
  <si>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</si>
  <si>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</si>
  <si>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</si>
  <si>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</si>
  <si>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</si>
  <si>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</si>
  <si>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</si>
  <si>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</si>
  <si>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</si>
  <si>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</si>
  <si>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</si>
  <si>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</si>
  <si>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</si>
  <si>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</si>
  <si>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</si>
  <si>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</si>
  <si>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</si>
  <si>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</si>
  <si>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</si>
  <si>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</si>
  <si>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</si>
  <si>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</si>
  <si>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</si>
  <si>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</si>
  <si>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</si>
  <si>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</si>
  <si>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</si>
  <si>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</si>
  <si>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</si>
  <si>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</si>
  <si>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</si>
  <si>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</si>
  <si>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</si>
  <si>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</si>
  <si>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</si>
  <si>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</si>
  <si>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</si>
  <si>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</si>
  <si>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</si>
  <si>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</si>
  <si>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</si>
  <si>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</si>
  <si>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</si>
  <si>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</si>
  <si>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</si>
  <si>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</si>
  <si>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</si>
  <si>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</si>
  <si>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</si>
  <si>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</si>
  <si>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</si>
  <si>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</si>
  <si>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</si>
  <si>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</si>
  <si>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</si>
  <si>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</si>
  <si>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</si>
  <si>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</si>
  <si>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</si>
  <si>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</si>
  <si>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</si>
  <si>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</si>
  <si>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</si>
  <si>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</si>
  <si>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</si>
  <si>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</si>
  <si>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</si>
  <si>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</si>
  <si>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</si>
  <si>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</si>
  <si>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</si>
  <si>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</si>
  <si>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</si>
  <si>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</si>
  <si>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</si>
  <si>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</si>
  <si>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</si>
  <si>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</si>
  <si>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</si>
  <si>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</si>
  <si>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</si>
  <si>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</si>
  <si>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</si>
  <si>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</si>
  <si>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</si>
  <si>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</si>
  <si>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</si>
  <si>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</si>
  <si>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</si>
  <si>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</si>
  <si>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</si>
  <si>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</si>
  <si>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</si>
  <si>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</si>
  <si>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</si>
  <si>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</si>
  <si>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</si>
  <si>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</si>
  <si>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</si>
  <si>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</si>
  <si>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</si>
  <si>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</si>
  <si>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</si>
  <si>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</si>
  <si>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</si>
  <si>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</si>
  <si>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</si>
  <si>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</si>
  <si>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</si>
  <si>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</si>
  <si>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</si>
  <si>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</si>
  <si>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</si>
  <si>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</si>
  <si>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</si>
  <si>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</si>
  <si>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</si>
  <si>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</si>
  <si>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</si>
  <si>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</si>
  <si>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</si>
  <si>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</si>
  <si>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</si>
  <si>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</si>
  <si>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</si>
  <si>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</si>
  <si>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</si>
  <si>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</si>
  <si>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</si>
  <si>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</si>
  <si>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</si>
  <si>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</si>
  <si>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</si>
  <si>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</si>
  <si>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</si>
  <si>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</si>
  <si>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</si>
  <si>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</si>
  <si>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</si>
  <si>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</si>
  <si>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</si>
  <si>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</si>
  <si>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</si>
  <si>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</si>
  <si>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</si>
  <si>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</si>
  <si>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</si>
  <si>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</si>
  <si>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</si>
  <si>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</si>
  <si>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</si>
  <si>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</si>
  <si>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</si>
  <si>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</si>
  <si>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</si>
  <si>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</si>
  <si>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</si>
  <si>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</si>
  <si>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</si>
  <si>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</si>
  <si>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</si>
  <si>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</si>
  <si>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</si>
  <si>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</si>
  <si>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</si>
  <si>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</si>
  <si>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</si>
  <si>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</si>
  <si>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</si>
  <si>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</si>
  <si>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</si>
  <si>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</si>
  <si>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</si>
  <si>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</si>
  <si>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</si>
  <si>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</si>
  <si>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</si>
  <si>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</si>
  <si>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</si>
  <si>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</si>
  <si>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</si>
  <si>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</si>
  <si>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</si>
  <si>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</si>
  <si>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</si>
  <si>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</si>
  <si>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</si>
  <si>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</si>
  <si>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</si>
  <si>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</si>
  <si>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</si>
  <si>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</si>
  <si>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</si>
  <si>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</si>
  <si>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</si>
  <si>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</si>
  <si>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</si>
  <si>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</si>
  <si>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</si>
  <si>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</si>
  <si>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</si>
  <si>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</si>
  <si>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</si>
  <si>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</si>
  <si>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</si>
  <si>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</si>
  <si>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</si>
  <si>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</si>
  <si>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</si>
  <si>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</si>
  <si>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</si>
  <si>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</si>
  <si>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</si>
  <si>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</si>
  <si>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</si>
  <si>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</si>
  <si>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</si>
  <si>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</si>
  <si>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</si>
  <si>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</si>
  <si>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</si>
  <si>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</si>
  <si>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</si>
  <si>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</si>
  <si>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</si>
  <si>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</si>
  <si>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</si>
  <si>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</si>
  <si>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</si>
  <si>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</si>
  <si>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</si>
  <si>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</si>
  <si>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</si>
  <si>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</si>
  <si>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</si>
  <si>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</si>
  <si>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</si>
  <si>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</si>
  <si>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</si>
  <si>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</si>
  <si>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</si>
  <si>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</si>
  <si>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</si>
  <si>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</si>
  <si>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</si>
  <si>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</si>
  <si>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</si>
  <si>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</si>
  <si>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</si>
  <si>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</si>
  <si>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</si>
  <si>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</si>
  <si>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</si>
  <si>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</si>
  <si>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</si>
  <si>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</si>
  <si>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</si>
  <si>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</si>
  <si>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</si>
  <si>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</si>
  <si>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</si>
  <si>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</si>
  <si>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</si>
  <si>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</si>
  <si>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</si>
  <si>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</si>
  <si>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</si>
  <si>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</si>
  <si>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</si>
  <si>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</si>
  <si>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</si>
  <si>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</si>
  <si>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</si>
  <si>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</si>
  <si>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</si>
  <si>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</si>
  <si>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</si>
  <si>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</si>
  <si>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</si>
  <si>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</si>
  <si>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</si>
  <si>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</si>
  <si>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</si>
  <si>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</si>
  <si>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</si>
  <si>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</si>
  <si>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</si>
  <si>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</si>
  <si>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</si>
  <si>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</si>
  <si>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</si>
  <si>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</si>
  <si>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</si>
  <si>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</si>
  <si>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</si>
  <si>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</si>
  <si>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</si>
  <si>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</si>
  <si>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</si>
  <si>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</si>
  <si>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</si>
  <si>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</si>
  <si>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</si>
  <si>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</si>
  <si>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</si>
  <si>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</si>
  <si>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</si>
  <si>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</si>
  <si>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</si>
  <si>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</si>
  <si>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</si>
  <si>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</si>
  <si>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</si>
  <si>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</si>
  <si>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</si>
  <si>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</si>
  <si>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</si>
  <si>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</si>
  <si>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</si>
  <si>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</si>
  <si>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</si>
  <si>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</si>
  <si>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</si>
  <si>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</si>
  <si>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</si>
  <si>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</si>
  <si>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</si>
  <si>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</si>
  <si>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</si>
  <si>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</si>
  <si>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</si>
  <si>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</si>
  <si>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</si>
  <si>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</si>
  <si>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</si>
  <si>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</si>
  <si>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</si>
  <si>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</si>
  <si>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</si>
  <si>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</si>
  <si>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</si>
  <si>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</si>
  <si>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</si>
  <si>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</si>
  <si>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</si>
  <si>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</si>
  <si>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</si>
  <si>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</si>
  <si>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</si>
  <si>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</si>
  <si>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</si>
  <si>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</si>
  <si>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</si>
  <si>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</si>
  <si>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</si>
  <si>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</si>
  <si>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</si>
  <si>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</si>
  <si>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</si>
  <si>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</si>
  <si>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</si>
  <si>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</si>
  <si>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</si>
  <si>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</si>
  <si>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</si>
  <si>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</si>
  <si>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</si>
  <si>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</si>
  <si>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</si>
  <si>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</si>
  <si>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</si>
  <si>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</si>
  <si>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</si>
  <si>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</si>
  <si>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</si>
  <si>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</si>
  <si>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</si>
  <si>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</si>
  <si>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</si>
  <si>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</si>
  <si>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</si>
  <si>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</si>
  <si>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</si>
  <si>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</si>
  <si>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</si>
  <si>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</si>
  <si>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</si>
  <si>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</si>
  <si>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</si>
  <si>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</si>
  <si>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</si>
  <si>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</si>
  <si>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</si>
  <si>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</si>
  <si>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</si>
  <si>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</si>
  <si>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</si>
  <si>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</si>
  <si>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</si>
  <si>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</si>
  <si>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</si>
  <si>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</si>
  <si>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</si>
  <si>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</si>
  <si>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</si>
  <si>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</si>
  <si>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</si>
  <si>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</si>
  <si>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</si>
  <si>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</si>
  <si>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</si>
  <si>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</si>
  <si>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</si>
  <si>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</si>
  <si>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</si>
  <si>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</si>
  <si>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</si>
  <si>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</si>
  <si>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</si>
  <si>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</si>
  <si>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</si>
  <si>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</si>
  <si>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</si>
  <si>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</si>
  <si>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</si>
  <si>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</si>
  <si>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</si>
  <si>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</si>
  <si>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</si>
  <si>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</si>
  <si>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</si>
  <si>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</si>
  <si>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</si>
  <si>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</si>
  <si>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</si>
  <si>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</si>
  <si>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</si>
  <si>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</si>
  <si>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</si>
  <si>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</si>
  <si>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</si>
  <si>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</si>
  <si>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</si>
  <si>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</si>
  <si>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</si>
  <si>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</si>
  <si>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</si>
  <si>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</si>
  <si>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</si>
  <si>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</si>
  <si>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</si>
  <si>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</si>
  <si>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</si>
  <si>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</si>
  <si>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</si>
  <si>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</si>
  <si>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</si>
  <si>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</si>
  <si>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</si>
  <si>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</si>
  <si>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</si>
  <si>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</si>
  <si>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</si>
  <si>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</si>
  <si>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</si>
  <si>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</si>
  <si>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</si>
  <si>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</si>
  <si>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</si>
  <si>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</si>
  <si>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</si>
  <si>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</si>
  <si>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</si>
  <si>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</si>
  <si>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</si>
  <si>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</si>
  <si>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</si>
  <si>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</si>
  <si>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</si>
  <si>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</si>
  <si>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</si>
  <si>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</si>
  <si>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</si>
  <si>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</si>
  <si>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</si>
  <si>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</si>
  <si>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</si>
  <si>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</si>
  <si>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</si>
  <si>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</si>
  <si>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</si>
  <si>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</si>
  <si>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</si>
  <si>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</si>
  <si>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</si>
  <si>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</si>
  <si>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</si>
  <si>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</si>
  <si>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</si>
  <si>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</si>
  <si>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</si>
  <si>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</si>
  <si>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</si>
  <si>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</si>
  <si>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</si>
  <si>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</si>
  <si>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</si>
  <si>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</si>
  <si>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</si>
  <si>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</si>
  <si>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</si>
  <si>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</si>
  <si>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</si>
  <si>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</si>
  <si>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</si>
  <si>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</si>
  <si>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</si>
  <si>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</si>
  <si>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</si>
  <si>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</si>
  <si>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</si>
  <si>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</si>
  <si>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</si>
  <si>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</si>
  <si>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</si>
  <si>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</si>
  <si>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</si>
  <si>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</si>
  <si>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</si>
  <si>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</si>
  <si>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</si>
  <si>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</si>
  <si>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</si>
  <si>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</si>
  <si>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</si>
  <si>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</si>
  <si>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</si>
  <si>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</si>
  <si>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</si>
  <si>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</si>
  <si>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</si>
  <si>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</si>
  <si>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</si>
  <si>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</si>
  <si>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</si>
  <si>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</si>
  <si>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</si>
  <si>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</si>
  <si>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</si>
  <si>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</si>
  <si>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</si>
  <si>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</si>
  <si>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</si>
  <si>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</si>
  <si>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</si>
  <si>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</si>
  <si>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</si>
  <si>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</si>
  <si>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</si>
  <si>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</si>
  <si>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</si>
  <si>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</si>
  <si>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</si>
  <si>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</si>
  <si>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</si>
  <si>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</si>
  <si>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</si>
  <si>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</si>
  <si>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</si>
  <si>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</si>
  <si>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</si>
  <si>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</si>
  <si>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</si>
  <si>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</si>
  <si>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</si>
  <si>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</si>
  <si>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</si>
  <si>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</si>
  <si>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</si>
  <si>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</si>
  <si>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</si>
  <si>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</si>
  <si>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</si>
  <si>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</si>
  <si>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</si>
  <si>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</si>
  <si>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</si>
  <si>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</si>
  <si>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</si>
  <si>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</si>
  <si>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</si>
  <si>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</si>
  <si>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</si>
  <si>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</si>
  <si>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</si>
  <si>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</si>
  <si>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</si>
  <si>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</si>
  <si>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</si>
  <si>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</si>
  <si>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</si>
  <si>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</si>
  <si>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</si>
  <si>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</si>
  <si>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</si>
  <si>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</si>
  <si>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</si>
  <si>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</si>
  <si>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</si>
  <si>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</si>
  <si>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</si>
  <si>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</si>
  <si>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</si>
  <si>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</si>
  <si>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</si>
  <si>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</si>
  <si>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</si>
  <si>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</si>
  <si>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</si>
  <si>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</si>
  <si>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</si>
  <si>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</si>
  <si>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</si>
  <si>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</si>
  <si>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</si>
  <si>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</si>
  <si>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</si>
  <si>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</si>
  <si>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</si>
  <si>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</si>
  <si>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</si>
  <si>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</si>
  <si>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</si>
  <si>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</si>
  <si>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</si>
  <si>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</si>
  <si>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</si>
  <si>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</si>
  <si>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</si>
  <si>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</si>
  <si>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</si>
  <si>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</si>
  <si>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</si>
  <si>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</si>
  <si>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</si>
  <si>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</si>
  <si>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</si>
  <si>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</si>
  <si>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</si>
  <si>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</si>
  <si>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</si>
  <si>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</si>
  <si>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</si>
  <si>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</si>
  <si>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</si>
  <si>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</si>
  <si>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</si>
  <si>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</si>
  <si>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</si>
  <si>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</si>
  <si>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</si>
  <si>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</si>
  <si>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</si>
  <si>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</si>
  <si>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</si>
  <si>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</si>
  <si>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</si>
  <si>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</si>
  <si>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</si>
  <si>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</si>
  <si>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</si>
  <si>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</si>
  <si>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</si>
  <si>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</si>
  <si>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</si>
  <si>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</si>
  <si>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</si>
  <si>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</si>
  <si>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</si>
  <si>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</si>
  <si>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</si>
  <si>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</si>
  <si>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</si>
  <si>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</si>
  <si>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</si>
  <si>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</si>
  <si>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</si>
  <si>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</si>
  <si>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</si>
  <si>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</si>
  <si>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</si>
  <si>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</si>
  <si>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</si>
  <si>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</si>
  <si>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</si>
  <si>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</si>
  <si>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</si>
  <si>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</si>
  <si>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</si>
  <si>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</si>
  <si>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</si>
  <si>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</si>
  <si>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</si>
  <si>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</si>
  <si>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</si>
  <si>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</si>
  <si>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</si>
  <si>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</si>
  <si>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</si>
  <si>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</si>
  <si>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</si>
  <si>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</si>
  <si>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</si>
  <si>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</si>
  <si>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</si>
  <si>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</si>
  <si>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</si>
  <si>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</si>
  <si>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</si>
  <si>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</si>
  <si>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</si>
  <si>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</si>
  <si>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</si>
  <si>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</si>
  <si>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</si>
  <si>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</si>
  <si>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</si>
  <si>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</si>
  <si>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</si>
  <si>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</si>
  <si>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</si>
  <si>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</si>
  <si>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</si>
  <si>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</si>
  <si>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</si>
  <si>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</si>
  <si>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</si>
  <si>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</si>
  <si>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</si>
  <si>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</si>
  <si>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</si>
  <si>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</si>
  <si>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</si>
  <si>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</si>
  <si>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</si>
  <si>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</si>
  <si>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</si>
  <si>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</si>
  <si>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</si>
  <si>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</si>
  <si>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</si>
  <si>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</si>
  <si>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</si>
  <si>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</si>
  <si>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</si>
  <si>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</si>
  <si>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</si>
  <si>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</si>
  <si>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</si>
  <si>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</si>
  <si>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</si>
  <si>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</si>
  <si>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</si>
  <si>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</si>
  <si>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</si>
  <si>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</si>
  <si>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</si>
  <si>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</si>
  <si>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</si>
  <si>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</si>
  <si>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</si>
  <si>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</si>
  <si>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</si>
  <si>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</si>
  <si>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</si>
  <si>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</si>
  <si>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</si>
  <si>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</si>
  <si>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</si>
  <si>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</si>
  <si>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</si>
  <si>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</si>
  <si>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</si>
  <si>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</si>
  <si>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</si>
  <si>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</si>
  <si>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</si>
  <si>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</si>
  <si>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</si>
  <si>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</si>
  <si>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</si>
  <si>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</si>
  <si>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</si>
  <si>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</si>
  <si>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</si>
  <si>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</si>
  <si>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</si>
  <si>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</si>
  <si>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</si>
  <si>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</si>
  <si>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</si>
  <si>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</si>
  <si>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</si>
  <si>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</si>
  <si>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</si>
  <si>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</si>
  <si>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</si>
  <si>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</si>
  <si>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</si>
  <si>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</si>
  <si>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</si>
  <si>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</si>
  <si>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</si>
  <si>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</si>
  <si>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</si>
  <si>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</si>
  <si>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</si>
  <si>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</si>
  <si>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</si>
  <si>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</si>
  <si>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</si>
  <si>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</si>
  <si>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</si>
  <si>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</si>
  <si>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</si>
  <si>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</si>
  <si>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</si>
  <si>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</si>
  <si>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</si>
  <si>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</si>
  <si>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</si>
  <si>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</si>
  <si>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</si>
  <si>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</si>
  <si>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</si>
  <si>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</si>
  <si>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</si>
  <si>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</si>
  <si>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</si>
  <si>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</si>
  <si>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</si>
  <si>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</si>
  <si>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</si>
  <si>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</si>
  <si>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</si>
  <si>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</si>
  <si>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</si>
  <si>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</si>
  <si>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</si>
  <si>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</si>
  <si>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</si>
  <si>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</si>
  <si>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</si>
  <si>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</si>
  <si>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</si>
  <si>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</si>
  <si>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</si>
  <si>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</si>
  <si>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</si>
  <si>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</si>
  <si>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</si>
  <si>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</si>
  <si>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</si>
  <si>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</si>
  <si>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</si>
  <si>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</si>
  <si>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</si>
  <si>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</si>
  <si>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</si>
  <si>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</si>
  <si>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</si>
  <si>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</si>
  <si>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</si>
  <si>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</si>
  <si>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</si>
  <si>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</si>
  <si>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</si>
  <si>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</si>
  <si>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</si>
  <si>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</si>
  <si>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</si>
  <si>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</si>
  <si>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</si>
  <si>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</si>
  <si>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</si>
  <si>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</si>
  <si>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</si>
  <si>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</si>
  <si>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</si>
  <si>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</si>
  <si>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</si>
  <si>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</si>
  <si>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</si>
  <si>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</si>
  <si>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</si>
  <si>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</si>
  <si>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</si>
  <si>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</si>
  <si>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</si>
  <si>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</si>
  <si>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</si>
  <si>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</si>
  <si>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</si>
  <si>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</si>
  <si>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</si>
  <si>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</si>
  <si>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</si>
  <si>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</si>
  <si>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</si>
  <si>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</si>
  <si>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</si>
  <si>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</si>
  <si>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</si>
  <si>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</si>
  <si>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</si>
  <si>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</si>
  <si>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</si>
  <si>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</si>
  <si>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</si>
  <si>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</si>
  <si>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</si>
  <si>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</si>
  <si>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</si>
  <si>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</si>
  <si>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</si>
  <si>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</si>
  <si>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</si>
  <si>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</si>
  <si>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</si>
  <si>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</si>
  <si>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</si>
  <si>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</si>
  <si>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</si>
  <si>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</si>
  <si>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</si>
  <si>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</si>
  <si>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</si>
  <si>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</si>
  <si>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</si>
  <si>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</si>
  <si>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</si>
  <si>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</si>
  <si>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</si>
  <si>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</si>
  <si>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</si>
  <si>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</si>
  <si>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</si>
  <si>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</si>
  <si>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</si>
  <si>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</si>
  <si>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</si>
  <si>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</si>
  <si>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</si>
  <si>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</si>
  <si>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</si>
  <si>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</si>
  <si>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</si>
  <si>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</si>
  <si>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</si>
  <si>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</si>
  <si>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</si>
  <si>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</si>
  <si>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</si>
  <si>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</si>
  <si>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</si>
  <si>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</si>
  <si>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</si>
  <si>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</si>
  <si>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</si>
  <si>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</si>
  <si>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</si>
  <si>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</si>
  <si>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</si>
  <si>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</si>
  <si>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</si>
  <si>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</si>
  <si>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</si>
  <si>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</si>
  <si>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</si>
  <si>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</si>
  <si>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</si>
  <si>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</si>
  <si>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</si>
  <si>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</si>
  <si>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</si>
  <si>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</si>
  <si>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</si>
  <si>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</si>
  <si>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</si>
  <si>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</si>
  <si>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</si>
  <si>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</si>
  <si>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</si>
  <si>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</si>
  <si>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</si>
  <si>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</si>
  <si>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</si>
  <si>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</si>
  <si>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</si>
  <si>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</si>
  <si>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</si>
  <si>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</si>
  <si>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</si>
  <si>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</si>
  <si>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</si>
  <si>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</si>
  <si>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</si>
  <si>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</si>
  <si>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</si>
  <si>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</si>
  <si>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</si>
  <si>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</si>
  <si>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</si>
  <si>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</si>
  <si>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</si>
  <si>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</si>
  <si>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</si>
  <si>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</si>
  <si>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</si>
  <si>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</si>
  <si>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</si>
  <si>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</si>
  <si>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</si>
  <si>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</si>
  <si>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</si>
  <si>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</si>
  <si>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</si>
  <si>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</si>
  <si>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</si>
  <si>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</si>
  <si>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</si>
  <si>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</si>
  <si>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</si>
  <si>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</si>
  <si>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</si>
  <si>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</si>
  <si>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</si>
  <si>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</si>
  <si>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</si>
  <si>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</si>
  <si>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</si>
  <si>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</si>
  <si>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</si>
  <si>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</si>
  <si>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</si>
  <si>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</si>
  <si>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</si>
  <si>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</si>
  <si>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</si>
  <si>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</si>
  <si>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</si>
  <si>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</si>
  <si>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</si>
  <si>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</si>
  <si>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</si>
  <si>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</si>
  <si>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</si>
  <si>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</si>
  <si>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</si>
  <si>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</si>
  <si>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</si>
  <si>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</si>
  <si>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</si>
  <si>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</si>
  <si>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</si>
  <si>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</si>
  <si>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</si>
  <si>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</si>
  <si>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</si>
  <si>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</si>
  <si>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</si>
  <si>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</si>
  <si>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</si>
  <si>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</si>
  <si>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</si>
  <si>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</si>
  <si>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</si>
  <si>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</si>
  <si>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</si>
  <si>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</si>
  <si>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</si>
  <si>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</si>
  <si>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</si>
  <si>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</si>
  <si>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</si>
  <si>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</si>
  <si>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</si>
  <si>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</si>
  <si>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</si>
  <si>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</si>
  <si>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</si>
  <si>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</si>
  <si>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</si>
  <si>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</si>
  <si>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</si>
  <si>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</si>
  <si>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</si>
  <si>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</si>
  <si>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</si>
  <si>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</si>
  <si>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</si>
  <si>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</si>
  <si>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</si>
  <si>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</si>
  <si>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</si>
  <si>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</si>
  <si>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</si>
  <si>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</si>
  <si>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</si>
  <si>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</si>
  <si>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</si>
  <si>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</si>
  <si>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</si>
  <si>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</si>
  <si>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</si>
  <si>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</si>
  <si>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</si>
  <si>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</si>
  <si>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</si>
  <si>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</si>
  <si>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</si>
  <si>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</si>
  <si>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</si>
  <si>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</si>
  <si>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</si>
  <si>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</si>
  <si>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</si>
  <si>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</si>
  <si>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</si>
  <si>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</si>
  <si>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</si>
  <si>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</si>
  <si>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</si>
  <si>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</si>
  <si>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</si>
  <si>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</si>
  <si>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</si>
  <si>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</si>
  <si>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</si>
  <si>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</si>
  <si>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</si>
  <si>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</si>
  <si>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</si>
  <si>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</si>
  <si>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</si>
  <si>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</si>
  <si>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</si>
  <si>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</si>
  <si>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</si>
  <si>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</si>
  <si>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</si>
  <si>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</si>
  <si>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</si>
  <si>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</si>
  <si>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</si>
  <si>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</si>
  <si>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</si>
  <si>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</si>
  <si>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</si>
  <si>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</si>
  <si>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</si>
  <si>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</si>
  <si>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</si>
  <si>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</si>
  <si>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</si>
  <si>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</si>
  <si>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</si>
  <si>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</si>
  <si>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</si>
  <si>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</si>
  <si>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</si>
  <si>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</si>
  <si>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</si>
  <si>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</si>
  <si>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</si>
  <si>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</si>
  <si>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</si>
  <si>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</si>
  <si>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</si>
  <si>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</si>
  <si>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</si>
  <si>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</si>
  <si>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</si>
  <si>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</si>
  <si>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</si>
  <si>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</si>
  <si>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</si>
  <si>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</si>
  <si>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</si>
  <si>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</si>
  <si>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</si>
  <si>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</si>
  <si>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</si>
  <si>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</si>
  <si>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</si>
  <si>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</si>
  <si>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</si>
  <si>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</si>
  <si>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</si>
  <si>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</si>
  <si>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</si>
  <si>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</si>
  <si>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</si>
  <si>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</si>
  <si>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</si>
  <si>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</si>
  <si>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</si>
  <si>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</si>
  <si>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</si>
  <si>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</si>
  <si>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</si>
  <si>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</si>
  <si>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</si>
  <si>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</si>
  <si>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</si>
  <si>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</si>
  <si>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</si>
  <si>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</si>
  <si>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</si>
  <si>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</si>
  <si>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</si>
  <si>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</si>
  <si>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</si>
  <si>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</si>
  <si>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</si>
  <si>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</si>
  <si>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</si>
  <si>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</si>
  <si>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</si>
  <si>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</si>
  <si>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</si>
  <si>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</si>
  <si>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</si>
  <si>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</si>
  <si>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</si>
  <si>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</si>
  <si>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</si>
  <si>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</si>
  <si>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</si>
  <si>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</si>
  <si>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</si>
  <si>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</si>
  <si>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</si>
  <si>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</si>
  <si>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</si>
  <si>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</si>
  <si>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</si>
  <si>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</si>
  <si>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</si>
  <si>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</si>
  <si>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</si>
  <si>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</si>
  <si>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</si>
  <si>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</si>
  <si>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</si>
  <si>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</si>
  <si>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</si>
  <si>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</si>
  <si>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</si>
  <si>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</si>
  <si>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</si>
  <si>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</si>
  <si>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</si>
  <si>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</si>
  <si>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</si>
  <si>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</si>
  <si>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</si>
  <si>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</si>
  <si>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</si>
  <si>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</si>
  <si>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</si>
  <si>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</si>
  <si>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</si>
  <si>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</si>
  <si>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</si>
  <si>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</si>
  <si>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</si>
  <si>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</si>
  <si>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</si>
  <si>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</si>
  <si>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</si>
  <si>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</si>
  <si>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</si>
  <si>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</si>
  <si>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</si>
  <si>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</si>
  <si>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</si>
  <si>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</si>
  <si>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</si>
  <si>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</si>
  <si>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</si>
  <si>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</si>
  <si>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</si>
  <si>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</si>
  <si>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</si>
  <si>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</si>
  <si>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</si>
  <si>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</si>
  <si>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</si>
  <si>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</si>
  <si>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</si>
  <si>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</si>
  <si>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</si>
  <si>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</si>
  <si>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</si>
  <si>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</si>
  <si>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</si>
  <si>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</si>
  <si>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</si>
  <si>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</si>
  <si>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</si>
  <si>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</si>
  <si>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</si>
  <si>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</si>
  <si>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</si>
  <si>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</si>
  <si>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</si>
  <si>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</si>
  <si>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</si>
  <si>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</si>
  <si>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</si>
  <si>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</si>
  <si>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</si>
  <si>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</si>
  <si>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</si>
  <si>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</si>
  <si>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</si>
  <si>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</si>
  <si>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</si>
  <si>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</si>
  <si>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</si>
  <si>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</si>
  <si>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</si>
  <si>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</si>
  <si>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</si>
  <si>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</si>
  <si>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</si>
  <si>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</si>
  <si>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</si>
  <si>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</si>
  <si>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</si>
  <si>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</si>
  <si>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</si>
  <si>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</si>
  <si>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</si>
  <si>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</si>
  <si>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</si>
  <si>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</si>
  <si>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</si>
  <si>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</si>
  <si>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</si>
  <si>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</si>
  <si>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</si>
  <si>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</si>
  <si>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</si>
  <si>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</si>
  <si>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</si>
  <si>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</si>
  <si>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</si>
  <si>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</si>
  <si>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</si>
  <si>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</si>
  <si>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</si>
  <si>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</si>
  <si>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</si>
  <si>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</si>
  <si>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</si>
  <si>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</si>
  <si>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</si>
  <si>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</si>
  <si>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</si>
  <si>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</si>
  <si>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</si>
  <si>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</si>
  <si>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</si>
  <si>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</si>
  <si>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</si>
  <si>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</si>
  <si>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</si>
  <si>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</si>
  <si>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</si>
  <si>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</si>
  <si>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</si>
  <si>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</si>
  <si>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</si>
  <si>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</si>
  <si>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</si>
  <si>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</si>
  <si>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</si>
  <si>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</si>
  <si>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</si>
  <si>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</si>
  <si>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</si>
  <si>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</si>
  <si>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</si>
  <si>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</si>
  <si>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</si>
  <si>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</si>
  <si>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</si>
  <si>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</si>
  <si>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</si>
  <si>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</si>
  <si>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</si>
  <si>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</si>
  <si>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</si>
  <si>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</si>
  <si>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</si>
  <si>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</si>
  <si>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</si>
  <si>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</si>
  <si>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</si>
  <si>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</si>
  <si>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</si>
  <si>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</si>
  <si>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</si>
  <si>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</si>
  <si>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</si>
  <si>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</si>
  <si>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</si>
  <si>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</si>
  <si>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</si>
  <si>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</si>
  <si>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</si>
  <si>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</si>
  <si>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</si>
  <si>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</si>
  <si>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</si>
  <si>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</si>
  <si>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</si>
  <si>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</si>
  <si>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</si>
  <si>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</si>
  <si>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</si>
  <si>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</si>
  <si>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</si>
  <si>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</si>
  <si>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</si>
  <si>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</si>
  <si>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</si>
  <si>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</si>
  <si>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</si>
  <si>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</si>
  <si>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</si>
  <si>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</si>
  <si>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</si>
  <si>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</si>
  <si>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</si>
  <si>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</si>
  <si>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</si>
  <si>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</si>
  <si>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</si>
  <si>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</si>
  <si>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</si>
  <si>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</si>
  <si>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</si>
  <si>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</si>
  <si>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</si>
  <si>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</si>
  <si>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</si>
  <si>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</si>
  <si>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</si>
  <si>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</si>
  <si>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</si>
  <si>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</si>
  <si>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</si>
  <si>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</si>
  <si>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</si>
  <si>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</si>
  <si>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</si>
  <si>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</si>
  <si>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</si>
  <si>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</si>
  <si>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</si>
  <si>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</si>
  <si>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</si>
  <si>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</si>
  <si>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</si>
  <si>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</si>
  <si>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</si>
  <si>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</si>
  <si>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</si>
  <si>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</si>
  <si>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</si>
  <si>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</si>
  <si>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</si>
  <si>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</si>
  <si>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</si>
  <si>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</si>
  <si>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</si>
  <si>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</si>
  <si>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</si>
  <si>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</si>
  <si>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</si>
  <si>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</si>
  <si>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</si>
  <si>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</si>
  <si>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</si>
  <si>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</si>
  <si>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</si>
  <si>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</si>
  <si>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</si>
  <si>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</si>
  <si>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</si>
  <si>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</si>
  <si>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</si>
  <si>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</si>
  <si>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</si>
  <si>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</si>
  <si>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</si>
  <si>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</si>
  <si>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</si>
  <si>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</si>
  <si>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</si>
  <si>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</si>
  <si>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</si>
  <si>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</si>
  <si>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</si>
  <si>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</si>
  <si>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</si>
  <si>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</si>
  <si>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</si>
  <si>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</si>
  <si>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</si>
  <si>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</si>
  <si>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</si>
  <si>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</si>
  <si>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</si>
  <si>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</si>
  <si>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</si>
  <si>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</si>
  <si>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</si>
  <si>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</si>
  <si>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</si>
  <si>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</si>
  <si>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</si>
  <si>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</si>
  <si>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</si>
  <si>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</si>
  <si>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</si>
  <si>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</si>
  <si>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</si>
  <si>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</si>
  <si>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</si>
  <si>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</si>
  <si>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</si>
  <si>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</si>
  <si>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</si>
  <si>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</si>
  <si>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</si>
  <si>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</si>
  <si>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</si>
  <si>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</si>
  <si>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</si>
  <si>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</si>
  <si>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</si>
  <si>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</si>
  <si>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</si>
  <si>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</si>
  <si>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</si>
  <si>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</si>
  <si>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</si>
  <si>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</si>
  <si>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</si>
  <si>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</si>
  <si>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</si>
  <si>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</si>
  <si>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</si>
  <si>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</si>
  <si>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</si>
  <si>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</si>
  <si>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</si>
  <si>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</si>
  <si>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</si>
  <si>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</si>
  <si>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</si>
  <si>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</si>
  <si>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</si>
  <si>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</si>
  <si>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</si>
  <si>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</si>
  <si>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</si>
  <si>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</si>
  <si>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</si>
  <si>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</si>
  <si>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</si>
  <si>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</si>
  <si>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</si>
  <si>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</si>
  <si>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</si>
  <si>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</si>
  <si>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</si>
  <si>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</si>
  <si>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</si>
  <si>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</si>
  <si>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</si>
  <si>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</si>
  <si>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</si>
  <si>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</si>
  <si>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</si>
  <si>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</si>
  <si>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</si>
  <si>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</si>
  <si>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</si>
  <si>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</si>
  <si>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</si>
  <si>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</si>
  <si>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</si>
  <si>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</si>
  <si>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</si>
  <si>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</si>
  <si>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</si>
  <si>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</si>
  <si>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</si>
  <si>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</si>
  <si>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</si>
  <si>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</si>
  <si>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</si>
  <si>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</si>
  <si>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</si>
  <si>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</si>
  <si>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</si>
  <si>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</si>
  <si>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</si>
  <si>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</si>
  <si>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</si>
  <si>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</si>
  <si>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</si>
  <si>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</si>
  <si>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</si>
  <si>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</si>
  <si>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</si>
  <si>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</si>
  <si>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</si>
  <si>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</si>
  <si>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</si>
  <si>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</si>
  <si>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</si>
  <si>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</si>
  <si>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</si>
  <si>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</si>
  <si>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</si>
  <si>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</si>
  <si>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</si>
  <si>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</si>
  <si>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</si>
  <si>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</si>
  <si>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</si>
  <si>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</si>
  <si>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</si>
  <si>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</si>
  <si>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</si>
  <si>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</si>
  <si>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</si>
  <si>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</si>
  <si>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</si>
  <si>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</si>
  <si>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</si>
  <si>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</si>
  <si>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</si>
  <si>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</si>
  <si>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</si>
  <si>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</si>
  <si>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</si>
  <si>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</si>
  <si>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</si>
  <si>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</si>
  <si>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</si>
  <si>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</si>
  <si>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</si>
  <si>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</si>
  <si>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</si>
  <si>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</si>
  <si>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</si>
  <si>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</si>
  <si>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</si>
  <si>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</si>
  <si>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</si>
  <si>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</si>
  <si>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</si>
  <si>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</si>
  <si>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</si>
  <si>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</si>
  <si>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</si>
  <si>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</si>
  <si>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</si>
  <si>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</si>
  <si>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</si>
  <si>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</si>
  <si>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</si>
  <si>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</si>
  <si>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</si>
  <si>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</si>
  <si>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</si>
  <si>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</si>
  <si>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</si>
  <si>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</si>
  <si>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</si>
  <si>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</si>
  <si>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</si>
  <si>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</si>
  <si>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</si>
  <si>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</si>
  <si>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</si>
  <si>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</si>
  <si>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</si>
  <si>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</si>
  <si>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</si>
  <si>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</si>
  <si>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</si>
  <si>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</si>
  <si>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</si>
  <si>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</si>
  <si>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</si>
  <si>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</si>
  <si>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</si>
  <si>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</si>
  <si>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</si>
  <si>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</si>
  <si>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</si>
  <si>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</si>
  <si>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</si>
  <si>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</si>
  <si>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</si>
  <si>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</si>
  <si>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</si>
  <si>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</si>
  <si>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</si>
  <si>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</si>
  <si>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</si>
  <si>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</si>
  <si>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</si>
  <si>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</si>
  <si>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</si>
  <si>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</si>
  <si>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</si>
  <si>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</si>
  <si>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</si>
  <si>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</si>
  <si>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</si>
  <si>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</si>
  <si>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</si>
  <si>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</si>
  <si>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</si>
  <si>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</si>
  <si>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</si>
  <si>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</si>
  <si>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</si>
  <si>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</si>
  <si>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</si>
  <si>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</si>
  <si>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</si>
  <si>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</si>
  <si>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</si>
  <si>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</si>
  <si>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</si>
  <si>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</si>
  <si>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</si>
  <si>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</si>
  <si>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</si>
  <si>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</si>
  <si>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</si>
  <si>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</si>
  <si>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</si>
  <si>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</si>
  <si>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</si>
  <si>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</si>
  <si>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</si>
  <si>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</si>
  <si>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</si>
  <si>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</si>
  <si>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</si>
  <si>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</si>
  <si>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</si>
  <si>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</si>
  <si>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</si>
  <si>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</si>
  <si>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</si>
  <si>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</si>
  <si>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</si>
  <si>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</si>
  <si>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</si>
  <si>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</si>
  <si>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</si>
  <si>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</si>
  <si>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</si>
  <si>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</si>
  <si>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</si>
  <si>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</si>
  <si>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</si>
  <si>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</si>
  <si>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</si>
  <si>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</si>
  <si>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</si>
  <si>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</si>
  <si>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</si>
  <si>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</si>
  <si>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</si>
  <si>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</si>
  <si>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</si>
  <si>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</si>
  <si>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</si>
  <si>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</si>
  <si>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</si>
  <si>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</si>
  <si>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</si>
  <si>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</si>
  <si>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</si>
  <si>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</si>
  <si>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</si>
  <si>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</si>
  <si>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</si>
  <si>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</si>
  <si>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</si>
  <si>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</si>
  <si>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</si>
  <si>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</si>
  <si>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</si>
  <si>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</si>
  <si>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</si>
  <si>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</si>
  <si>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</si>
  <si>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</si>
  <si>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</si>
  <si>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</si>
  <si>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</si>
  <si>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</si>
  <si>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</si>
  <si>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</si>
  <si>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</si>
  <si>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</si>
  <si>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</si>
  <si>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</si>
  <si>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</si>
  <si>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</si>
  <si>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</si>
  <si>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</si>
  <si>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</si>
  <si>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</si>
  <si>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</si>
  <si>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</si>
  <si>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</si>
  <si>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</si>
  <si>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</si>
  <si>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</si>
  <si>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</si>
  <si>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</si>
  <si>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</si>
  <si>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</si>
  <si>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</si>
  <si>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</si>
  <si>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</si>
  <si>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</si>
  <si>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</si>
  <si>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</si>
  <si>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</si>
  <si>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</si>
  <si>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</si>
  <si>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</si>
  <si>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</si>
  <si>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</si>
  <si>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</si>
  <si>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</si>
  <si>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</si>
  <si>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</si>
  <si>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</si>
  <si>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</si>
  <si>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</si>
  <si>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</si>
  <si>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</si>
  <si>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</si>
  <si>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</si>
  <si>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</si>
  <si>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</si>
  <si>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</si>
  <si>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</si>
  <si>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</si>
  <si>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</si>
  <si>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</si>
  <si>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</si>
  <si>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</si>
  <si>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</si>
  <si>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</si>
  <si>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</si>
  <si>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</si>
  <si>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</si>
  <si>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</si>
  <si>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</si>
  <si>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</si>
  <si>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</si>
  <si>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</si>
  <si>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</si>
  <si>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</si>
  <si>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</si>
  <si>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</si>
  <si>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</si>
  <si>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</si>
  <si>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</si>
  <si>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</si>
  <si>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</si>
  <si>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</si>
  <si>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</si>
  <si>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</si>
  <si>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</si>
  <si>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</si>
  <si>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</si>
  <si>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</si>
  <si>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</si>
  <si>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</si>
  <si>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</si>
  <si>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</si>
  <si>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</si>
  <si>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</si>
  <si>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</si>
  <si>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</si>
  <si>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</si>
  <si>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</si>
  <si>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</si>
  <si>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</si>
  <si>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</si>
  <si>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</si>
  <si>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</si>
  <si>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</si>
  <si>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</si>
  <si>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</si>
  <si>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</si>
  <si>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</si>
  <si>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</si>
  <si>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</si>
  <si>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</si>
  <si>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</si>
  <si>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</si>
  <si>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</si>
  <si>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</si>
  <si>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</si>
  <si>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</si>
  <si>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</si>
  <si>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</si>
  <si>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</si>
  <si>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</si>
  <si>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</si>
  <si>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</si>
  <si>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</si>
  <si>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</si>
  <si>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</si>
  <si>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</si>
  <si>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</si>
  <si>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</si>
  <si>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</si>
  <si>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</si>
  <si>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</si>
  <si>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</si>
  <si>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</si>
  <si>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</si>
  <si>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</si>
  <si>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</si>
  <si>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</si>
  <si>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</si>
  <si>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</si>
  <si>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</si>
  <si>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</si>
  <si>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</si>
  <si>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</si>
  <si>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</si>
  <si>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</si>
  <si>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</si>
  <si>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</si>
  <si>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</si>
  <si>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</si>
  <si>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</si>
  <si>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</si>
  <si>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</si>
  <si>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</si>
  <si>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</si>
  <si>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</si>
  <si>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</si>
  <si>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</si>
  <si>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</si>
  <si>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</si>
  <si>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</si>
  <si>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</si>
  <si>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</si>
  <si>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</si>
  <si>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</si>
  <si>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</si>
  <si>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</si>
  <si>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</si>
  <si>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</si>
  <si>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</si>
  <si>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</si>
  <si>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</si>
  <si>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</si>
  <si>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</si>
  <si>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</si>
  <si>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</si>
  <si>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</si>
  <si>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</si>
  <si>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</si>
  <si>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</si>
  <si>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</si>
  <si>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</si>
  <si>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</si>
  <si>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</si>
  <si>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</si>
  <si>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</si>
  <si>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</si>
  <si>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</si>
  <si>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</si>
  <si>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</si>
  <si>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</si>
  <si>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</si>
  <si>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</si>
  <si>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</si>
  <si>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</si>
  <si>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</si>
  <si>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</si>
  <si>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</si>
  <si>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</si>
  <si>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</si>
  <si>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</si>
  <si>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</si>
  <si>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</si>
  <si>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</si>
  <si>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</si>
  <si>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</si>
  <si>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</si>
  <si>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</si>
  <si>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</si>
  <si>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</si>
  <si>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</si>
  <si>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</si>
  <si>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</si>
  <si>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</si>
  <si>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</si>
  <si>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</si>
  <si>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</si>
  <si>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</si>
  <si>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</si>
  <si>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</si>
  <si>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</si>
  <si>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</si>
  <si>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</si>
  <si>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</si>
  <si>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</si>
  <si>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</si>
  <si>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</si>
  <si>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</si>
  <si>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</si>
  <si>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</si>
  <si>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</si>
  <si>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</si>
  <si>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</si>
  <si>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</si>
  <si>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</si>
  <si>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</si>
  <si>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</si>
  <si>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</si>
  <si>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</si>
  <si>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</si>
  <si>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</si>
  <si>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</si>
  <si>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</si>
  <si>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</si>
  <si>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</si>
  <si>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</si>
  <si>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</si>
  <si>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</si>
  <si>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</si>
  <si>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</si>
  <si>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</si>
  <si>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</si>
  <si>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</si>
  <si>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</si>
  <si>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</si>
  <si>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</si>
  <si>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</si>
  <si>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</si>
  <si>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</si>
  <si>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</si>
  <si>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</si>
  <si>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</si>
  <si>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</si>
  <si>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</si>
  <si>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</si>
  <si>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</si>
  <si>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</si>
  <si>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</si>
  <si>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</si>
  <si>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</si>
  <si>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</si>
  <si>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</si>
  <si>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</si>
  <si>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</si>
  <si>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</si>
  <si>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</si>
  <si>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</si>
  <si>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</si>
  <si>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</si>
  <si>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</si>
  <si>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</si>
  <si>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</si>
  <si>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</si>
  <si>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</si>
  <si>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</si>
  <si>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</si>
  <si>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</si>
  <si>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</si>
  <si>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</si>
  <si>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</si>
  <si>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</si>
  <si>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</si>
  <si>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</si>
  <si>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</si>
  <si>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</si>
  <si>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</si>
  <si>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</si>
  <si>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</si>
  <si>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</si>
  <si>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</si>
  <si>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</si>
  <si>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</si>
  <si>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</si>
  <si>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</si>
  <si>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</si>
  <si>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</si>
  <si>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</si>
  <si>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</si>
  <si>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</si>
  <si>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</si>
  <si>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</si>
  <si>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</si>
  <si>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</si>
  <si>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</si>
  <si>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</si>
  <si>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</si>
  <si>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</si>
  <si>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</si>
  <si>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</si>
  <si>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</si>
  <si>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</si>
  <si>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</si>
  <si>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</si>
  <si>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</si>
  <si>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</si>
  <si>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</si>
  <si>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</si>
  <si>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</si>
  <si>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</si>
  <si>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</si>
  <si>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</si>
  <si>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</si>
  <si>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</si>
  <si>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</si>
  <si>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</si>
  <si>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</si>
  <si>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</si>
  <si>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</si>
  <si>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</si>
  <si>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</si>
  <si>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</si>
  <si>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</si>
  <si>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</si>
  <si>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</si>
  <si>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</si>
  <si>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</si>
  <si>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</si>
  <si>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</si>
  <si>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</si>
  <si>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</si>
  <si>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</si>
  <si>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</si>
  <si>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</si>
  <si>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</si>
  <si>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</si>
  <si>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</si>
  <si>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</si>
  <si>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</si>
  <si>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</si>
  <si>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</si>
  <si>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</si>
  <si>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</si>
  <si>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</si>
  <si>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</si>
  <si>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</si>
  <si>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</si>
  <si>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</si>
  <si>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</si>
  <si>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</si>
  <si>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</si>
  <si>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</si>
  <si>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</si>
  <si>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</si>
  <si>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</si>
  <si>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</si>
  <si>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</si>
  <si>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</si>
  <si>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</si>
  <si>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</si>
  <si>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</si>
  <si>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</si>
  <si>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</si>
  <si>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</si>
  <si>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</si>
  <si>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</si>
  <si>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</si>
  <si>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</si>
  <si>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</si>
  <si>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</si>
  <si>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</si>
  <si>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</si>
  <si>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</si>
  <si>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</si>
  <si>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</si>
  <si>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</si>
  <si>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</si>
  <si>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</si>
  <si>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</si>
  <si>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</si>
  <si>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</si>
  <si>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</si>
  <si>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</si>
  <si>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</si>
  <si>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</si>
  <si>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</si>
  <si>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</si>
  <si>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</si>
  <si>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</si>
  <si>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</si>
  <si>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</si>
  <si>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</si>
  <si>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</si>
  <si>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</si>
  <si>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</si>
  <si>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</si>
  <si>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</si>
  <si>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</si>
  <si>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</si>
  <si>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</si>
  <si>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</si>
  <si>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</si>
  <si>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</si>
  <si>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</si>
  <si>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</si>
  <si>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</si>
  <si>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</si>
  <si>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</si>
  <si>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</si>
  <si>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</si>
  <si>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</si>
  <si>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</si>
  <si>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</si>
  <si>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</si>
  <si>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</si>
  <si>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</si>
  <si>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</si>
  <si>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</si>
  <si>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</si>
  <si>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</si>
  <si>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</si>
  <si>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</si>
  <si>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</si>
  <si>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</si>
  <si>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</si>
  <si>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</si>
  <si>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</si>
  <si>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</si>
  <si>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</si>
  <si>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</si>
  <si>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</si>
  <si>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</si>
  <si>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</si>
  <si>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</si>
  <si>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</si>
  <si>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</si>
  <si>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</si>
  <si>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</si>
  <si>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</si>
  <si>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</si>
  <si>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</si>
  <si>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</si>
  <si>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</si>
  <si>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</si>
  <si>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</si>
  <si>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</si>
  <si>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</si>
  <si>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</si>
  <si>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</si>
  <si>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</si>
  <si>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</si>
  <si>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</si>
  <si>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</si>
  <si>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</si>
  <si>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</si>
  <si>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</si>
  <si>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</si>
  <si>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</si>
  <si>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</si>
  <si>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</si>
  <si>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</si>
  <si>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</si>
  <si>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</si>
  <si>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</si>
  <si>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</si>
  <si>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</si>
  <si>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</si>
  <si>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</si>
  <si>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</si>
  <si>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</si>
  <si>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</si>
  <si>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</si>
  <si>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</si>
  <si>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</si>
  <si>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</si>
  <si>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</si>
  <si>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</si>
  <si>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</si>
  <si>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</si>
  <si>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</si>
  <si>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</si>
  <si>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</si>
  <si>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</si>
  <si>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</si>
  <si>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</si>
  <si>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</si>
  <si>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</si>
  <si>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</si>
  <si>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</si>
  <si>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</si>
  <si>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</si>
  <si>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</si>
  <si>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</si>
  <si>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</si>
  <si>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</si>
  <si>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</si>
  <si>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</si>
  <si>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</si>
  <si>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</si>
  <si>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</si>
  <si>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</si>
  <si>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</si>
  <si>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</si>
  <si>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</si>
  <si>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</si>
  <si>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</si>
  <si>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</si>
  <si>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</si>
  <si>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</si>
  <si>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</si>
  <si>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</si>
  <si>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</si>
  <si>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</si>
  <si>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</si>
  <si>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</si>
  <si>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</si>
  <si>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</si>
  <si>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</si>
  <si>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</si>
  <si>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</si>
  <si>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</si>
  <si>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</si>
  <si>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</si>
  <si>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</si>
  <si>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</si>
  <si>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</si>
  <si>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</si>
  <si>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</si>
  <si>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</si>
  <si>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</si>
  <si>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</si>
  <si>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</si>
  <si>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</si>
  <si>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</si>
  <si>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</si>
  <si>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</si>
  <si>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</si>
  <si>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</si>
  <si>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</si>
  <si>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</si>
  <si>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</si>
  <si>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</si>
  <si>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</si>
  <si>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</si>
  <si>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</si>
  <si>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</si>
  <si>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</si>
  <si>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</si>
  <si>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</si>
  <si>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</si>
  <si>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</si>
  <si>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</si>
  <si>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</si>
  <si>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</si>
  <si>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</si>
  <si>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</si>
  <si>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</si>
  <si>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</si>
  <si>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</si>
  <si>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</si>
  <si>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</si>
  <si>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</si>
  <si>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</si>
  <si>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</si>
  <si>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</si>
  <si>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</si>
  <si>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</si>
  <si>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</si>
  <si>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</si>
  <si>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</si>
  <si>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</si>
  <si>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</si>
  <si>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</si>
  <si>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</si>
  <si>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</si>
  <si>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</si>
  <si>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</si>
  <si>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</si>
  <si>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</si>
  <si>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</si>
  <si>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</si>
  <si>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</si>
  <si>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</si>
  <si>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</si>
  <si>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</si>
  <si>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</si>
  <si>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</si>
  <si>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</si>
  <si>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</si>
  <si>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</si>
  <si>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</si>
  <si>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</si>
  <si>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</si>
  <si>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</si>
  <si>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</si>
  <si>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</si>
  <si>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</si>
  <si>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</si>
  <si>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</si>
  <si>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</si>
  <si>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</si>
  <si>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</si>
  <si>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</si>
  <si>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</si>
  <si>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</si>
  <si>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</si>
  <si>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</si>
  <si>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</si>
  <si>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</si>
  <si>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</si>
  <si>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</si>
  <si>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</si>
  <si>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</si>
  <si>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</si>
  <si>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</si>
  <si>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</si>
  <si>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</si>
  <si>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</si>
  <si>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</si>
  <si>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</si>
  <si>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</si>
  <si>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</si>
  <si>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</si>
  <si>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</si>
  <si>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</si>
  <si>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</si>
  <si>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</si>
  <si>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</si>
  <si>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</si>
  <si>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</si>
  <si>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</si>
  <si>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</si>
  <si>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</si>
  <si>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</si>
  <si>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</si>
  <si>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</si>
  <si>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</si>
  <si>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</si>
  <si>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</si>
  <si>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</si>
  <si>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</si>
  <si>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</si>
  <si>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</si>
  <si>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</si>
  <si>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</si>
  <si>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</si>
  <si>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</si>
  <si>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</si>
  <si>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</si>
  <si>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</si>
  <si>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</si>
  <si>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</si>
  <si>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</si>
  <si>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</si>
  <si>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</si>
  <si>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</si>
  <si>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</si>
  <si>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</si>
  <si>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</si>
  <si>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</si>
  <si>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</si>
  <si>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</si>
  <si>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</si>
  <si>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</si>
  <si>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</si>
  <si>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</si>
  <si>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</si>
  <si>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</si>
  <si>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</si>
  <si>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</si>
  <si>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</si>
  <si>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</si>
  <si>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</si>
  <si>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</si>
  <si>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</si>
  <si>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</si>
  <si>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</si>
  <si>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</si>
  <si>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</si>
  <si>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</si>
  <si>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</si>
  <si>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</si>
  <si>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</si>
  <si>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</si>
  <si>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</si>
  <si>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</si>
  <si>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</si>
  <si>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</si>
  <si>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</si>
  <si>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</si>
  <si>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</si>
  <si>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</si>
  <si>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</si>
  <si>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</si>
  <si>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</si>
  <si>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</si>
  <si>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</si>
  <si>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</si>
  <si>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</si>
  <si>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</si>
  <si>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</si>
  <si>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</si>
  <si>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</si>
  <si>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</si>
  <si>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</si>
  <si>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</si>
  <si>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</si>
  <si>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</si>
  <si>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</si>
  <si>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</si>
  <si>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</si>
  <si>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</si>
  <si>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</si>
  <si>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</si>
  <si>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</si>
  <si>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</si>
  <si>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</si>
  <si>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</si>
  <si>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</si>
  <si>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</si>
  <si>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</si>
  <si>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</si>
  <si>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</si>
  <si>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</si>
  <si>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</si>
  <si>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</si>
  <si>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</si>
  <si>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</si>
  <si>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</si>
  <si>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</si>
  <si>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</si>
  <si>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</si>
  <si>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</si>
  <si>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</si>
  <si>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</si>
  <si>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</si>
  <si>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</si>
  <si>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</si>
  <si>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</si>
  <si>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</si>
  <si>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</si>
  <si>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</si>
  <si>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</si>
  <si>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</si>
  <si>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</si>
  <si>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</si>
  <si>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</si>
  <si>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</si>
  <si>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</si>
  <si>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</si>
  <si>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</si>
  <si>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</si>
  <si>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</si>
  <si>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</si>
  <si>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</si>
  <si>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</si>
  <si>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</si>
  <si>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</si>
  <si>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</si>
  <si>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</si>
  <si>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</si>
  <si>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</si>
  <si>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</si>
  <si>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</si>
  <si>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</si>
  <si>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</si>
  <si>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</si>
  <si>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</si>
  <si>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</si>
  <si>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</si>
  <si>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</si>
  <si>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</si>
  <si>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</si>
  <si>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</si>
  <si>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</si>
  <si>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</si>
  <si>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</si>
  <si>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</si>
  <si>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</si>
  <si>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</si>
  <si>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</si>
  <si>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</si>
  <si>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</si>
  <si>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</si>
  <si>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</si>
  <si>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</si>
  <si>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</si>
  <si>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</si>
  <si>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</si>
  <si>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</si>
  <si>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</si>
  <si>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</si>
  <si>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</si>
  <si>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</si>
  <si>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</si>
  <si>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</si>
  <si>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</si>
  <si>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</si>
  <si>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</si>
  <si>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</si>
  <si>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</si>
  <si>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</si>
  <si>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</si>
  <si>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</si>
  <si>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</si>
  <si>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</si>
  <si>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</si>
  <si>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</si>
  <si>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</si>
  <si>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</si>
  <si>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</si>
  <si>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</si>
  <si>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</si>
  <si>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</si>
  <si>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</si>
  <si>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</si>
  <si>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</si>
  <si>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</si>
  <si>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</si>
  <si>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</si>
  <si>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</si>
  <si>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</si>
  <si>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</si>
  <si>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</si>
  <si>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</si>
  <si>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</si>
  <si>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</si>
  <si>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</si>
  <si>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</si>
  <si>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</si>
  <si>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</si>
  <si>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</si>
  <si>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</si>
  <si>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</si>
  <si>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</si>
  <si>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</si>
  <si>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</si>
  <si>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</si>
  <si>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</si>
  <si>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</si>
  <si>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</si>
  <si>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</si>
  <si>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</si>
  <si>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</si>
  <si>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</si>
  <si>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</si>
  <si>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</si>
  <si>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</si>
  <si>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</si>
  <si>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</si>
  <si>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</si>
  <si>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</si>
  <si>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</si>
  <si>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</si>
  <si>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</si>
  <si>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</si>
  <si>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</si>
  <si>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</si>
  <si>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</si>
  <si>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</si>
  <si>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</si>
  <si>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</si>
  <si>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</si>
  <si>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</si>
  <si>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</si>
  <si>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</si>
  <si>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</si>
  <si>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</si>
  <si>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</si>
  <si>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</si>
  <si>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</si>
  <si>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</si>
  <si>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</si>
  <si>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</si>
  <si>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</si>
  <si>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</si>
  <si>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</si>
  <si>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</si>
  <si>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</si>
  <si>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</si>
  <si>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</si>
  <si>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</si>
  <si>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</si>
  <si>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</si>
  <si>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</si>
  <si>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</si>
  <si>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</si>
  <si>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</si>
  <si>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</si>
  <si>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</si>
  <si>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</si>
  <si>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</si>
  <si>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</si>
  <si>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</si>
  <si>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</si>
  <si>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</si>
  <si>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</si>
  <si>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</si>
  <si>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</si>
  <si>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</si>
  <si>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</si>
  <si>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</si>
  <si>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</si>
  <si>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</si>
  <si>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</si>
  <si>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</si>
  <si>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</si>
  <si>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</si>
  <si>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</si>
  <si>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</si>
  <si>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</si>
  <si>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</si>
  <si>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</si>
  <si>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</si>
  <si>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</si>
  <si>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</si>
  <si>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</si>
  <si>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</si>
  <si>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</si>
  <si>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</si>
  <si>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</si>
  <si>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</si>
  <si>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</si>
  <si>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</si>
  <si>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</si>
  <si>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</si>
  <si>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</si>
  <si>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</si>
  <si>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</si>
  <si>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</si>
  <si>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</si>
  <si>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</si>
  <si>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</si>
  <si>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</si>
  <si>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</si>
  <si>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</si>
  <si>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</si>
  <si>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</si>
  <si>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</si>
  <si>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</si>
  <si>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</si>
  <si>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</si>
  <si>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</si>
  <si>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</si>
  <si>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</si>
  <si>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</si>
  <si>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</si>
  <si>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</si>
  <si>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</si>
  <si>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</si>
  <si>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</si>
  <si>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</si>
  <si>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</si>
  <si>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</si>
  <si>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</si>
  <si>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</si>
  <si>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</si>
  <si>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</si>
  <si>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</si>
  <si>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</si>
  <si>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</si>
  <si>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</si>
  <si>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</si>
  <si>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</si>
  <si>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</si>
  <si>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</si>
  <si>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</si>
  <si>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</si>
  <si>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</si>
  <si>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</si>
  <si>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</si>
  <si>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</si>
  <si>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</si>
  <si>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</si>
  <si>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</si>
  <si>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</si>
  <si>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</si>
  <si>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</si>
  <si>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</si>
  <si>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</si>
  <si>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</si>
  <si>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</si>
  <si>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</si>
  <si>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</si>
  <si>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</si>
  <si>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</si>
  <si>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</si>
  <si>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</si>
  <si>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</si>
  <si>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</si>
  <si>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</si>
  <si>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</si>
  <si>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</si>
  <si>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</si>
  <si>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</si>
  <si>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</si>
  <si>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</si>
  <si>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</si>
  <si>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</si>
  <si>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</si>
  <si>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</si>
  <si>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</si>
  <si>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</si>
  <si>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</si>
  <si>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</si>
  <si>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</si>
  <si>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</si>
  <si>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</si>
  <si>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</si>
  <si>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</si>
  <si>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</si>
  <si>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</si>
  <si>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</si>
  <si>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</si>
  <si>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</si>
  <si>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</si>
  <si>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</si>
  <si>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</si>
  <si>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</si>
  <si>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</si>
  <si>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</si>
  <si>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</si>
  <si>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</si>
  <si>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</si>
  <si>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</si>
  <si>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</si>
  <si>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</si>
  <si>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</si>
  <si>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</si>
  <si>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</si>
  <si>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</si>
  <si>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</si>
  <si>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</si>
  <si>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</si>
  <si>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</si>
  <si>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</si>
  <si>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</si>
  <si>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</si>
  <si>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</si>
  <si>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</si>
  <si>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</si>
  <si>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</si>
  <si>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</si>
  <si>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</si>
  <si>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</si>
  <si>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</si>
  <si>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</si>
  <si>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</si>
  <si>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</si>
  <si>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</si>
  <si>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</si>
  <si>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</si>
  <si>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</si>
  <si>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</si>
  <si>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</si>
  <si>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</si>
  <si>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</si>
  <si>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</si>
  <si>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</si>
  <si>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</si>
  <si>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</si>
  <si>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</si>
  <si>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</si>
  <si>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</si>
  <si>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</si>
  <si>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</si>
  <si>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</si>
  <si>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</si>
  <si>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</si>
  <si>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</si>
  <si>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</si>
  <si>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</si>
  <si>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</si>
  <si>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</si>
  <si>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</si>
  <si>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</si>
  <si>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</si>
  <si>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</si>
  <si>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</si>
  <si>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</si>
  <si>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</si>
  <si>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</si>
  <si>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</si>
  <si>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</si>
  <si>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</si>
  <si>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</si>
  <si>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</si>
  <si>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</si>
  <si>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</si>
  <si>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</si>
  <si>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</si>
  <si>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</si>
  <si>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</si>
  <si>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</si>
  <si>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</si>
  <si>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</si>
  <si>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</si>
  <si>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</si>
  <si>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</si>
  <si>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</si>
  <si>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</si>
  <si>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</si>
  <si>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</si>
  <si>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</si>
  <si>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</si>
  <si>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</si>
  <si>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</si>
  <si>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</si>
  <si>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</si>
  <si>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</si>
  <si>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</si>
  <si>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</si>
  <si>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</si>
  <si>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</si>
  <si>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</si>
  <si>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</si>
  <si>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</si>
  <si>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</si>
  <si>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</si>
  <si>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</si>
  <si>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</si>
  <si>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</si>
  <si>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</si>
  <si>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</si>
  <si>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</si>
  <si>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</si>
  <si>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</si>
  <si>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</si>
  <si>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</si>
  <si>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</si>
  <si>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</si>
  <si>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</si>
  <si>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</si>
  <si>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</si>
  <si>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</si>
  <si>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</si>
  <si>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</si>
  <si>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</si>
  <si>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</si>
  <si>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</si>
  <si>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</si>
  <si>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</si>
  <si>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</si>
  <si>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</si>
  <si>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</si>
  <si>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</si>
  <si>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</si>
  <si>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</si>
  <si>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</si>
  <si>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</si>
  <si>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</si>
  <si>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</si>
  <si>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</si>
  <si>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</si>
  <si>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</si>
  <si>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</si>
  <si>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</si>
  <si>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</si>
  <si>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</si>
  <si>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</si>
  <si>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</si>
  <si>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</si>
  <si>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</si>
  <si>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</si>
  <si>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</si>
  <si>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</si>
  <si>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</si>
  <si>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</si>
  <si>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</si>
  <si>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</si>
  <si>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</si>
  <si>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</si>
  <si>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</si>
  <si>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</si>
  <si>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</si>
  <si>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</si>
  <si>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</si>
  <si>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</si>
  <si>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</si>
  <si>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</si>
  <si>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</si>
  <si>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</si>
  <si>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</si>
  <si>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</si>
  <si>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</si>
  <si>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</si>
  <si>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</si>
  <si>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</si>
  <si>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</si>
  <si>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</si>
  <si>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</si>
  <si>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</si>
  <si>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</si>
  <si>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</si>
  <si>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</si>
  <si>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</si>
  <si>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</si>
  <si>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</si>
  <si>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</si>
  <si>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</si>
  <si>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</si>
  <si>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</si>
  <si>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</si>
  <si>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</si>
  <si>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</si>
  <si>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</si>
  <si>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</si>
  <si>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</si>
  <si>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</si>
  <si>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</si>
  <si>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</si>
  <si>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</si>
  <si>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</si>
  <si>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</si>
  <si>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</si>
  <si>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</si>
  <si>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</si>
  <si>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</si>
  <si>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</si>
  <si>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</si>
  <si>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</si>
  <si>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</si>
  <si>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</si>
  <si>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</si>
  <si>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</si>
  <si>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</si>
  <si>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</si>
  <si>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</si>
  <si>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</si>
  <si>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</si>
  <si>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</si>
  <si>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</si>
  <si>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</si>
  <si>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</si>
  <si>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</si>
  <si>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</si>
  <si>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</si>
  <si>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</si>
  <si>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</si>
  <si>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</si>
  <si>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</si>
  <si>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</si>
  <si>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</si>
  <si>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</si>
  <si>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</si>
  <si>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</si>
  <si>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</si>
  <si>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</si>
  <si>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</si>
  <si>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</si>
  <si>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</si>
  <si>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</si>
  <si>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</si>
  <si>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</si>
  <si>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</si>
  <si>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</si>
  <si>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</si>
  <si>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</si>
  <si>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</si>
  <si>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</si>
  <si>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</si>
  <si>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</si>
  <si>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</si>
  <si>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</si>
  <si>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</si>
  <si>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</si>
  <si>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</si>
  <si>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</si>
  <si>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</si>
  <si>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</si>
  <si>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</si>
  <si>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</si>
  <si>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</si>
  <si>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</si>
  <si>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</si>
  <si>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</si>
  <si>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</si>
  <si>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</si>
  <si>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</si>
  <si>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</si>
  <si>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</si>
  <si>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</si>
  <si>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</si>
  <si>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</si>
  <si>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</si>
  <si>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</si>
  <si>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</si>
  <si>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</si>
  <si>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</si>
  <si>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</si>
  <si>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</si>
  <si>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</si>
  <si>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</si>
  <si>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</si>
  <si>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</si>
  <si>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</si>
  <si>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</si>
  <si>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</si>
  <si>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</si>
  <si>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</si>
  <si>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</si>
  <si>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</si>
  <si>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</si>
  <si>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</si>
  <si>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</si>
  <si>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</si>
  <si>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</si>
  <si>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</si>
  <si>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</si>
  <si>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</si>
  <si>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</si>
  <si>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</si>
  <si>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</si>
  <si>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</si>
  <si>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</si>
  <si>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</si>
  <si>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</si>
  <si>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</si>
  <si>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</si>
  <si>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</si>
  <si>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</si>
  <si>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</si>
  <si>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</si>
  <si>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</si>
  <si>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</si>
  <si>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</si>
  <si>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</si>
  <si>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</si>
  <si>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</si>
  <si>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</si>
  <si>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</si>
  <si>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</si>
  <si>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</si>
  <si>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</si>
  <si>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</si>
  <si>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</si>
  <si>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</si>
  <si>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</si>
  <si>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</si>
  <si>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</si>
  <si>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</si>
  <si>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</si>
  <si>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</si>
  <si>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</si>
  <si>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</si>
  <si>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</si>
  <si>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</si>
  <si>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</si>
  <si>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</si>
  <si>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</si>
  <si>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</si>
  <si>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</si>
  <si>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</si>
  <si>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</si>
  <si>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</si>
  <si>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</si>
  <si>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</si>
  <si>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</si>
  <si>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</si>
  <si>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</si>
  <si>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</si>
  <si>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</si>
  <si>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</si>
  <si>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</si>
  <si>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</si>
  <si>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</si>
  <si>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</si>
  <si>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</si>
  <si>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</si>
  <si>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</si>
  <si>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</si>
  <si>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</si>
  <si>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</si>
  <si>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</si>
  <si>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</si>
  <si>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</si>
  <si>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</si>
  <si>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</si>
  <si>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</si>
  <si>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</si>
  <si>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</si>
  <si>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</si>
  <si>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</si>
  <si>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</si>
  <si>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</si>
  <si>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</si>
  <si>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</si>
  <si>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</si>
  <si>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</si>
  <si>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</si>
  <si>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</si>
  <si>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</si>
  <si>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</si>
  <si>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</si>
  <si>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</si>
  <si>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</si>
  <si>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</si>
  <si>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</si>
  <si>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</si>
  <si>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</si>
  <si>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</si>
  <si>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</si>
  <si>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</si>
  <si>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</si>
  <si>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</si>
  <si>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</si>
  <si>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</si>
  <si>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</si>
  <si>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</si>
  <si>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</si>
  <si>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</si>
  <si>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</si>
  <si>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</si>
  <si>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</si>
  <si>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</si>
  <si>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</si>
  <si>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</si>
  <si>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</si>
  <si>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</si>
  <si>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</si>
  <si>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</si>
  <si>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</si>
  <si>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</si>
  <si>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</si>
  <si>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</si>
  <si>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</si>
  <si>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</si>
  <si>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</si>
  <si>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</si>
  <si>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</si>
  <si>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</si>
  <si>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</si>
  <si>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</si>
  <si>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</si>
  <si>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</si>
  <si>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</si>
  <si>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</si>
  <si>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</si>
  <si>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</si>
  <si>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</si>
  <si>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</si>
  <si>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</si>
  <si>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</si>
  <si>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</si>
  <si>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</si>
  <si>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</si>
  <si>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</si>
  <si>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</si>
  <si>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</si>
  <si>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</si>
  <si>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</si>
  <si>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</si>
  <si>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</si>
  <si>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</si>
  <si>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</si>
  <si>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</si>
  <si>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</si>
  <si>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</si>
  <si>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</si>
  <si>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</si>
  <si>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</si>
  <si>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</si>
  <si>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</si>
  <si>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</si>
  <si>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</si>
  <si>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</si>
  <si>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</si>
  <si>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</si>
  <si>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</si>
  <si>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</si>
  <si>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</si>
  <si>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</si>
  <si>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</si>
  <si>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</si>
  <si>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</si>
  <si>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</si>
  <si>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</si>
  <si>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</si>
  <si>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</si>
  <si>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</si>
  <si>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</si>
  <si>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</si>
  <si>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</si>
  <si>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</si>
  <si>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</si>
  <si>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</si>
  <si>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</si>
  <si>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</si>
  <si>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</si>
  <si>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</si>
  <si>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</si>
  <si>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</si>
  <si>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</si>
  <si>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</si>
  <si>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</si>
  <si>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</si>
  <si>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</si>
  <si>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</si>
  <si>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</si>
  <si>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</si>
  <si>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</si>
  <si>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</si>
  <si>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</si>
  <si>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</si>
  <si>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</si>
  <si>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</si>
  <si>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</si>
  <si>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</si>
  <si>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</si>
  <si>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</si>
  <si>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</si>
  <si>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</si>
  <si>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</si>
  <si>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</si>
  <si>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</si>
  <si>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</si>
  <si>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</si>
  <si>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</si>
  <si>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</si>
  <si>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</si>
  <si>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</si>
  <si>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</si>
  <si>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</si>
  <si>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</si>
  <si>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</si>
  <si>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</si>
  <si>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</si>
  <si>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</si>
  <si>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</si>
  <si>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</si>
  <si>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</si>
  <si>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</si>
  <si>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</si>
  <si>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</si>
  <si>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</si>
  <si>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</si>
  <si>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</si>
  <si>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</si>
  <si>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</si>
  <si>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</si>
  <si>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</si>
  <si>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</si>
  <si>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</si>
  <si>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</si>
  <si>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</si>
  <si>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</si>
  <si>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</si>
  <si>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</si>
  <si>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</si>
  <si>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</si>
  <si>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</si>
  <si>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</si>
  <si>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</si>
  <si>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</si>
  <si>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</si>
  <si>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</si>
  <si>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</si>
  <si>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</si>
  <si>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</si>
  <si>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</si>
  <si>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</si>
  <si>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</si>
  <si>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</si>
  <si>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</si>
  <si>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</si>
  <si>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</si>
  <si>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</si>
  <si>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</si>
  <si>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</si>
  <si>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</si>
  <si>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</si>
  <si>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</si>
  <si>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</si>
  <si>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</si>
  <si>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</si>
  <si>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</si>
  <si>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</si>
  <si>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</si>
  <si>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</si>
  <si>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</si>
  <si>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</si>
  <si>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</si>
  <si>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</si>
  <si>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</si>
  <si>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</si>
  <si>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</si>
  <si>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</si>
  <si>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</si>
  <si>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</si>
  <si>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</si>
  <si>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</si>
  <si>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</si>
  <si>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</si>
  <si>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</si>
  <si>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</si>
  <si>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</si>
  <si>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</si>
  <si>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</si>
  <si>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</si>
  <si>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</si>
  <si>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</si>
  <si>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</si>
  <si>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</si>
  <si>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</si>
  <si>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</si>
  <si>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</si>
  <si>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</si>
  <si>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</si>
  <si>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</si>
  <si>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</si>
  <si>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</si>
  <si>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</si>
  <si>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</si>
  <si>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</si>
  <si>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</si>
  <si>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</si>
  <si>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</si>
  <si>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</si>
  <si>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</si>
  <si>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</si>
  <si>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</si>
  <si>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</si>
  <si>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</si>
  <si>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</si>
  <si>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</si>
  <si>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</si>
  <si>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</si>
  <si>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</si>
  <si>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</si>
  <si>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</si>
  <si>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</si>
  <si>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</si>
  <si>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</si>
  <si>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</si>
  <si>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</si>
  <si>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</si>
  <si>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</si>
  <si>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</si>
  <si>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</si>
  <si>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</si>
  <si>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</si>
  <si>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</si>
  <si>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</si>
  <si>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</si>
  <si>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</si>
  <si>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</si>
  <si>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</si>
  <si>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</si>
  <si>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</si>
  <si>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</si>
  <si>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</si>
  <si>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</si>
  <si>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</si>
  <si>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</si>
  <si>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</si>
  <si>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</si>
  <si>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</si>
  <si>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</si>
  <si>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</si>
  <si>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</si>
  <si>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</si>
  <si>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</si>
  <si>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</si>
  <si>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</si>
  <si>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</si>
  <si>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</si>
  <si>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</si>
  <si>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</si>
  <si>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</si>
  <si>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</si>
  <si>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</si>
  <si>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</si>
  <si>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</si>
  <si>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</si>
  <si>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</si>
  <si>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</si>
  <si>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</si>
  <si>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</si>
  <si>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</si>
  <si>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</si>
  <si>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</si>
  <si>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</si>
  <si>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</si>
  <si>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</si>
  <si>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</si>
  <si>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</si>
  <si>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</si>
  <si>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</si>
  <si>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</si>
  <si>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</si>
  <si>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</si>
  <si>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</si>
  <si>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</si>
  <si>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</si>
  <si>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</si>
  <si>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</si>
  <si>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</si>
  <si>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</si>
  <si>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</si>
  <si>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</si>
  <si>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</si>
  <si>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</si>
  <si>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</si>
  <si>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</si>
  <si>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</si>
  <si>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</si>
  <si>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</si>
  <si>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</si>
  <si>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</si>
  <si>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</si>
  <si>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</si>
  <si>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</si>
  <si>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</si>
  <si>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</si>
  <si>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</si>
  <si>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</si>
  <si>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</si>
  <si>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</si>
  <si>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</si>
  <si>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</si>
  <si>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</si>
  <si>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</si>
  <si>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</si>
  <si>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</si>
  <si>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</si>
  <si>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</si>
  <si>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</si>
  <si>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</si>
  <si>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</si>
  <si>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</si>
  <si>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</si>
  <si>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</si>
  <si>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</si>
  <si>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</si>
  <si>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</si>
  <si>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</si>
  <si>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</si>
  <si>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</si>
  <si>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</si>
  <si>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</si>
  <si>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</si>
  <si>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</si>
  <si>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</si>
  <si>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</si>
  <si>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</si>
  <si>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</si>
  <si>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</si>
  <si>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</si>
  <si>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</si>
  <si>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</si>
  <si>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</si>
  <si>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</si>
  <si>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</si>
  <si>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</si>
  <si>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</si>
  <si>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</si>
  <si>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</si>
  <si>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</si>
  <si>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</si>
  <si>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</si>
  <si>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</si>
  <si>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</si>
  <si>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</si>
  <si>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</si>
  <si>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</si>
  <si>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</si>
  <si>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</si>
  <si>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</si>
  <si>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</si>
  <si>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</si>
  <si>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</si>
  <si>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</si>
  <si>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</si>
  <si>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</si>
  <si>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</si>
  <si>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</si>
  <si>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</si>
  <si>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</si>
  <si>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</si>
  <si>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</si>
  <si>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</si>
  <si>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</si>
  <si>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</si>
  <si>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</si>
  <si>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</si>
  <si>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</si>
  <si>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</si>
  <si>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</si>
  <si>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</si>
  <si>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</si>
  <si>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</si>
  <si>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</si>
  <si>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</si>
  <si>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</si>
  <si>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</si>
  <si>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</si>
  <si>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</si>
  <si>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</si>
  <si>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</si>
  <si>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</si>
  <si>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</si>
  <si>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</si>
  <si>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</si>
  <si>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</si>
  <si>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</si>
  <si>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</si>
  <si>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</si>
  <si>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</si>
  <si>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</si>
  <si>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</si>
  <si>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</si>
  <si>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</si>
  <si>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</si>
  <si>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</si>
  <si>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</si>
  <si>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</si>
  <si>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</si>
  <si>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</si>
  <si>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</si>
  <si>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</si>
  <si>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</si>
  <si>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</si>
  <si>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</si>
  <si>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</si>
  <si>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</si>
  <si>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</si>
  <si>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</si>
  <si>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</si>
  <si>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</si>
  <si>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</si>
  <si>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</si>
  <si>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</si>
  <si>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</si>
  <si>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</si>
  <si>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</si>
  <si>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</si>
  <si>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</si>
  <si>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</si>
  <si>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</si>
  <si>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</si>
  <si>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</si>
  <si>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</si>
  <si>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</si>
  <si>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</si>
  <si>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</si>
  <si>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</si>
  <si>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</si>
  <si>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</si>
  <si>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</si>
  <si>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</si>
  <si>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</si>
  <si>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</si>
  <si>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</si>
  <si>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</si>
  <si>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</si>
  <si>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</si>
  <si>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</si>
  <si>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</si>
  <si>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</si>
  <si>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</si>
  <si>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</si>
  <si>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</si>
  <si>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</si>
  <si>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</si>
  <si>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</si>
  <si>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</si>
  <si>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</si>
  <si>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</si>
  <si>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</si>
  <si>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</si>
  <si>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</si>
  <si>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</si>
  <si>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</si>
  <si>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</si>
  <si>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</si>
  <si>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</si>
  <si>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</si>
  <si>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</si>
  <si>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</si>
  <si>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</si>
  <si>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</si>
  <si>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</si>
  <si>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</si>
  <si>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</si>
  <si>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</si>
  <si>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</si>
  <si>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</si>
  <si>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</si>
  <si>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</si>
  <si>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</si>
  <si>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</si>
  <si>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</si>
  <si>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</si>
  <si>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</si>
  <si>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</si>
  <si>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</si>
  <si>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</si>
  <si>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</si>
  <si>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</si>
  <si>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</si>
  <si>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</si>
  <si>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</si>
  <si>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</si>
  <si>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</si>
  <si>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</si>
  <si>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</si>
  <si>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</si>
  <si>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</si>
  <si>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</si>
  <si>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</si>
  <si>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</si>
  <si>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</si>
  <si>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</si>
  <si>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</si>
  <si>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</si>
  <si>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</si>
  <si>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</si>
  <si>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</si>
  <si>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</si>
  <si>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</si>
  <si>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</si>
  <si>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</si>
  <si>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</si>
  <si>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</si>
  <si>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</si>
  <si>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</si>
  <si>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</si>
  <si>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</si>
  <si>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</si>
  <si>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</si>
  <si>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</si>
  <si>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</si>
  <si>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</si>
  <si>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</si>
  <si>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</si>
  <si>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</si>
  <si>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</si>
  <si>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</si>
  <si>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</si>
  <si>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</si>
  <si>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</si>
  <si>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</si>
  <si>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</si>
  <si>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</si>
  <si>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</si>
  <si>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</si>
  <si>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</si>
  <si>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</si>
  <si>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</si>
  <si>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</si>
  <si>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</si>
  <si>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</si>
  <si>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</si>
  <si>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</si>
  <si>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</si>
  <si>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</si>
  <si>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</si>
  <si>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</si>
  <si>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</si>
  <si>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</si>
  <si>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</si>
  <si>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</si>
  <si>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</si>
  <si>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</si>
  <si>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</si>
  <si>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</si>
  <si>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</si>
  <si>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</si>
  <si>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</si>
  <si>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</si>
  <si>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</si>
  <si>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</si>
  <si>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</si>
  <si>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</si>
  <si>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</si>
  <si>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</si>
  <si>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</si>
  <si>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</si>
  <si>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</si>
  <si>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</si>
  <si>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</si>
  <si>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</si>
  <si>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</si>
  <si>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</si>
  <si>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</si>
  <si>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</si>
  <si>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</si>
  <si>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</si>
  <si>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</si>
  <si>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</si>
  <si>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</si>
  <si>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</si>
  <si>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</si>
  <si>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</si>
  <si>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</si>
  <si>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</si>
  <si>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</si>
  <si>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</si>
  <si>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</si>
  <si>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</si>
  <si>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</si>
  <si>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</si>
  <si>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</si>
  <si>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</si>
  <si>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</si>
  <si>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</si>
  <si>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</si>
  <si>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</si>
  <si>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</si>
  <si>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</si>
  <si>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</si>
  <si>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</si>
  <si>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</si>
  <si>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</si>
  <si>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</si>
  <si>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</si>
  <si>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</si>
  <si>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</si>
  <si>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</si>
  <si>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</si>
  <si>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</si>
  <si>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</si>
  <si>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</si>
  <si>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</si>
  <si>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</si>
  <si>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</si>
  <si>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</si>
  <si>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</si>
  <si>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</si>
  <si>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</si>
  <si>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</si>
  <si>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</si>
  <si>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</si>
  <si>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</si>
  <si>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</si>
  <si>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</si>
  <si>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</si>
  <si>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</si>
  <si>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</si>
  <si>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</si>
  <si>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</si>
  <si>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</si>
  <si>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</si>
  <si>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</si>
  <si>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</si>
  <si>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</si>
  <si>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</si>
  <si>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</si>
  <si>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</si>
  <si>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</si>
  <si>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</si>
  <si>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</si>
  <si>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</si>
  <si>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</si>
  <si>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</si>
  <si>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</si>
  <si>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</si>
  <si>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</si>
  <si>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</si>
  <si>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</si>
  <si>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</si>
  <si>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</si>
  <si>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</si>
  <si>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</si>
  <si>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</si>
  <si>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</si>
  <si>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</si>
  <si>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</si>
  <si>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</si>
  <si>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</si>
  <si>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</si>
  <si>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</si>
  <si>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</si>
  <si>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</si>
  <si>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</si>
  <si>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</si>
  <si>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</si>
  <si>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</si>
  <si>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</si>
  <si>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</si>
  <si>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</si>
  <si>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</si>
  <si>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</si>
  <si>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</si>
  <si>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</si>
  <si>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</si>
  <si>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</si>
  <si>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</si>
  <si>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</si>
  <si>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</si>
  <si>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</si>
  <si>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</si>
  <si>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</si>
  <si>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</si>
  <si>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</si>
  <si>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</si>
  <si>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</si>
  <si>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</si>
  <si>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</si>
  <si>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</si>
  <si>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</si>
  <si>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</si>
  <si>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</si>
  <si>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</si>
  <si>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</si>
  <si>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</si>
  <si>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</si>
  <si>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</si>
  <si>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</si>
  <si>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</si>
  <si>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</si>
  <si>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</si>
  <si>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</si>
  <si>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</si>
  <si>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</si>
  <si>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</si>
  <si>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</si>
  <si>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</si>
  <si>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</si>
  <si>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</si>
  <si>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</si>
  <si>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</si>
  <si>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</si>
  <si>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</si>
  <si>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</si>
  <si>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</si>
  <si>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</si>
  <si>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</si>
  <si>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</si>
  <si>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</si>
  <si>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</si>
  <si>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</si>
  <si>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</si>
  <si>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</si>
  <si>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</si>
  <si>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</si>
  <si>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</si>
  <si>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</si>
  <si>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</si>
  <si>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</si>
  <si>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</si>
  <si>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</si>
  <si>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</si>
  <si>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</si>
  <si>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</si>
  <si>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</si>
  <si>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</si>
  <si>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</si>
  <si>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</si>
  <si>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</si>
  <si>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</si>
  <si>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</si>
  <si>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</si>
  <si>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</si>
  <si>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</si>
  <si>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</si>
  <si>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</si>
  <si>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</si>
  <si>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</si>
  <si>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</si>
  <si>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</si>
  <si>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</si>
  <si>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</si>
  <si>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</si>
  <si>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</si>
  <si>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</si>
  <si>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</si>
  <si>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</si>
  <si>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</si>
  <si>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</si>
  <si>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</si>
  <si>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</si>
  <si>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</si>
  <si>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</si>
  <si>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</si>
  <si>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</si>
  <si>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</si>
  <si>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</si>
  <si>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</si>
  <si>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</si>
  <si>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</si>
  <si>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</si>
  <si>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</si>
  <si>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</si>
  <si>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</si>
  <si>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</si>
  <si>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</si>
  <si>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</si>
  <si>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</si>
  <si>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</si>
  <si>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</si>
  <si>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</si>
  <si>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</si>
  <si>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</si>
  <si>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</si>
  <si>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</si>
  <si>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</si>
  <si>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</si>
  <si>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</si>
  <si>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</si>
  <si>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</si>
  <si>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</si>
  <si>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</si>
  <si>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</si>
  <si>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</si>
  <si>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</si>
  <si>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</si>
  <si>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</si>
  <si>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</si>
  <si>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</si>
  <si>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</si>
  <si>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</si>
  <si>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</si>
  <si>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</si>
  <si>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</si>
  <si>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</si>
  <si>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</si>
  <si>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</si>
  <si>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</si>
  <si>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</si>
  <si>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</si>
  <si>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</si>
  <si>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</si>
  <si>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</si>
  <si>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</si>
  <si>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</si>
  <si>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</si>
  <si>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</si>
  <si>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</si>
  <si>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</si>
  <si>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</si>
  <si>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</si>
  <si>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</si>
  <si>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</si>
  <si>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</si>
  <si>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</si>
  <si>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</si>
  <si>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</si>
  <si>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</si>
  <si>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</si>
  <si>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</si>
  <si>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</si>
  <si>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</si>
  <si>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</si>
  <si>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</si>
  <si>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</si>
  <si>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</si>
  <si>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</si>
  <si>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</si>
  <si>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</si>
  <si>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</si>
  <si>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</si>
  <si>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</si>
  <si>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</si>
  <si>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</si>
  <si>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</si>
  <si>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</si>
  <si>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</si>
  <si>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</si>
  <si>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</si>
  <si>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</si>
  <si>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</si>
  <si>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</si>
  <si>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</si>
  <si>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</si>
  <si>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</si>
  <si>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</si>
  <si>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</si>
  <si>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</si>
  <si>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</si>
  <si>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</si>
  <si>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</si>
  <si>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</si>
  <si>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</si>
  <si>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</si>
  <si>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</si>
  <si>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</si>
  <si>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</si>
  <si>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</si>
  <si>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</si>
  <si>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</si>
  <si>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</si>
  <si>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</si>
  <si>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</si>
  <si>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</si>
  <si>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</si>
  <si>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</si>
  <si>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</si>
  <si>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</si>
  <si>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</si>
  <si>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</si>
  <si>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</si>
  <si>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</si>
  <si>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</si>
  <si>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</si>
  <si>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</si>
  <si>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</si>
  <si>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</si>
  <si>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</si>
  <si>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</si>
  <si>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</si>
  <si>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</si>
  <si>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</si>
  <si>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</si>
  <si>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</si>
  <si>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</si>
  <si>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</si>
  <si>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</si>
  <si>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</si>
  <si>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</si>
  <si>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</si>
  <si>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</si>
  <si>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</si>
  <si>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</si>
  <si>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</si>
  <si>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</si>
  <si>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</si>
  <si>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</si>
  <si>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</si>
  <si>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</si>
  <si>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</si>
  <si>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</si>
  <si>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</si>
  <si>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</si>
  <si>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</si>
  <si>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</si>
  <si>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</si>
  <si>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</si>
  <si>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</si>
  <si>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</si>
  <si>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</si>
  <si>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</si>
  <si>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</si>
  <si>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</si>
  <si>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</si>
  <si>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</si>
  <si>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</si>
  <si>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</si>
  <si>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</si>
  <si>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</si>
  <si>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</si>
  <si>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</si>
  <si>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</si>
  <si>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</si>
  <si>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</si>
  <si>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</si>
  <si>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</si>
  <si>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</si>
  <si>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</si>
  <si>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</si>
  <si>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</si>
  <si>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</si>
  <si>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</si>
  <si>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</si>
  <si>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</si>
  <si>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</si>
  <si>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</si>
  <si>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</si>
  <si>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</si>
  <si>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</si>
  <si>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</si>
  <si>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</si>
  <si>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</si>
  <si>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</si>
  <si>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</si>
  <si>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</si>
  <si>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</si>
  <si>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</si>
  <si>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</si>
  <si>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</si>
  <si>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</si>
  <si>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</si>
  <si>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</si>
  <si>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</si>
  <si>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</si>
  <si>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</si>
  <si>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</si>
  <si>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</si>
  <si>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</si>
  <si>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</si>
  <si>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</si>
  <si>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</si>
  <si>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</si>
  <si>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</si>
  <si>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</si>
  <si>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</si>
  <si>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</si>
  <si>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</si>
  <si>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</si>
  <si>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</si>
  <si>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</si>
  <si>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</si>
  <si>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</si>
  <si>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</si>
  <si>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</si>
  <si>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</si>
  <si>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</si>
  <si>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</si>
  <si>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</si>
  <si>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</si>
  <si>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</si>
  <si>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</si>
  <si>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</si>
  <si>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</si>
  <si>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</si>
  <si>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</si>
  <si>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</si>
  <si>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</si>
  <si>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</si>
  <si>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</si>
  <si>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</si>
  <si>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</si>
  <si>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</si>
  <si>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</si>
  <si>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</si>
  <si>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</si>
  <si>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</si>
  <si>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</si>
  <si>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</si>
  <si>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</si>
  <si>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</si>
  <si>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</si>
  <si>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</si>
  <si>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</si>
  <si>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</si>
  <si>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</si>
  <si>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</si>
  <si>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</si>
  <si>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</si>
  <si>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</si>
  <si>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</si>
  <si>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</si>
  <si>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</si>
  <si>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</si>
  <si>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</si>
  <si>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</si>
  <si>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</si>
  <si>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</si>
  <si>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</si>
  <si>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</si>
  <si>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</si>
  <si>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</si>
  <si>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</si>
  <si>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</si>
  <si>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</si>
  <si>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</si>
  <si>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</si>
  <si>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</si>
  <si>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</si>
  <si>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</si>
  <si>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</si>
  <si>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</si>
  <si>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</si>
  <si>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</si>
  <si>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</si>
  <si>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</si>
  <si>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</si>
  <si>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</si>
  <si>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</si>
  <si>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</si>
  <si>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</si>
  <si>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</si>
  <si>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</si>
  <si>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</si>
  <si>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</si>
  <si>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</si>
  <si>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</si>
  <si>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</si>
  <si>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</si>
  <si>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</si>
  <si>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</si>
  <si>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</si>
  <si>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</si>
  <si>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</si>
  <si>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</si>
  <si>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</si>
  <si>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</si>
  <si>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</si>
  <si>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</si>
  <si>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</si>
  <si>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</si>
  <si>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</si>
  <si>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</si>
  <si>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</si>
  <si>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</si>
  <si>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</si>
  <si>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</si>
  <si>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</si>
  <si>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</si>
  <si>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</si>
  <si>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</si>
  <si>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</si>
  <si>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</si>
  <si>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</si>
  <si>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</si>
  <si>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</si>
  <si>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</si>
  <si>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</si>
  <si>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</si>
  <si>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</si>
  <si>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</si>
  <si>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</si>
  <si>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</si>
  <si>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</si>
  <si>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</si>
  <si>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</si>
  <si>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</si>
  <si>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</si>
  <si>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</si>
  <si>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</si>
  <si>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</si>
  <si>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</si>
  <si>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</si>
  <si>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</si>
  <si>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</si>
  <si>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</si>
  <si>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</si>
  <si>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</si>
  <si>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</si>
  <si>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</si>
  <si>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</si>
  <si>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</si>
  <si>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</si>
  <si>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</si>
  <si>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</si>
  <si>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</si>
  <si>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</si>
  <si>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</si>
  <si>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</si>
  <si>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</si>
  <si>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</si>
  <si>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</si>
  <si>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</si>
  <si>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</si>
  <si>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</si>
  <si>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</si>
  <si>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</si>
  <si>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</si>
  <si>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</si>
  <si>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</si>
  <si>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</si>
  <si>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</si>
  <si>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</si>
  <si>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</si>
  <si>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</si>
  <si>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</si>
  <si>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</si>
  <si>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</si>
  <si>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</si>
  <si>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</si>
  <si>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</si>
  <si>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</si>
  <si>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</si>
  <si>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</si>
  <si>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</si>
  <si>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</si>
  <si>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</si>
  <si>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</si>
  <si>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</si>
  <si>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</si>
  <si>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</si>
  <si>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</si>
  <si>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</si>
  <si>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</si>
  <si>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</si>
  <si>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</si>
  <si>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</si>
  <si>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</si>
  <si>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</si>
  <si>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</si>
  <si>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</si>
  <si>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</si>
  <si>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</si>
  <si>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</si>
  <si>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</si>
  <si>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</si>
  <si>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</si>
  <si>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</si>
  <si>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</si>
  <si>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</si>
  <si>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</si>
  <si>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</si>
  <si>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</si>
  <si>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</si>
  <si>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</si>
  <si>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</si>
  <si>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</si>
  <si>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</si>
  <si>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</si>
  <si>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</si>
  <si>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</si>
  <si>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</si>
  <si>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</si>
  <si>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</si>
  <si>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</si>
  <si>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</si>
  <si>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</si>
  <si>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</si>
  <si>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</si>
  <si>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</si>
  <si>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</si>
  <si>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</si>
  <si>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</si>
  <si>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</si>
  <si>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</si>
  <si>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</si>
  <si>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</si>
  <si>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</si>
  <si>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</si>
  <si>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</si>
  <si>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</si>
  <si>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</si>
  <si>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</si>
  <si>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</si>
  <si>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</si>
  <si>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</si>
  <si>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</si>
  <si>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</si>
  <si>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</si>
  <si>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</si>
  <si>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</si>
  <si>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</si>
  <si>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</si>
  <si>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</si>
  <si>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</si>
  <si>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</si>
  <si>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</si>
  <si>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</si>
  <si>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</si>
  <si>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</si>
  <si>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</si>
  <si>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</si>
  <si>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</si>
  <si>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</si>
  <si>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</si>
  <si>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</si>
  <si>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</si>
  <si>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</si>
  <si>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</si>
  <si>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</si>
  <si>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</si>
  <si>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</si>
  <si>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</si>
  <si>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</si>
  <si>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</si>
  <si>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</si>
  <si>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</si>
  <si>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</si>
  <si>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</si>
  <si>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</si>
  <si>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</si>
  <si>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</si>
  <si>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</si>
  <si>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</si>
  <si>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</si>
  <si>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</si>
  <si>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</si>
  <si>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</si>
  <si>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</si>
  <si>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</si>
  <si>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</si>
  <si>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</si>
  <si>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</si>
  <si>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</si>
  <si>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</si>
  <si>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</si>
  <si>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</si>
  <si>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</si>
  <si>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</si>
  <si>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</si>
  <si>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</si>
  <si>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</si>
  <si>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</si>
  <si>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</si>
  <si>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</si>
  <si>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</si>
  <si>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</si>
  <si>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</si>
  <si>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</si>
  <si>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</si>
  <si>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</si>
  <si>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</si>
  <si>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</si>
  <si>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</si>
  <si>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</si>
  <si>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</si>
  <si>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</si>
  <si>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</si>
  <si>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30 KM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</si>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</sst>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326.72611319444695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45989.674539120373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45989.674539120373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45989.674539120373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45989.674539120373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45989.674539120373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45989.674539120373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45989.674539120373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45989.674539120373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45989.674539120373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45989.674539120373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45989.674539120373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45989.674539120373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45989.674539120373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45989.674539120373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45989.674539120373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45989.674539120373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45989.674539120373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45989.674539120373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45989.674539120373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45989.674539120373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45989.674539120373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45989.674539120373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45989.674539120373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45989.674539120373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45989.674539120373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45989.674539120373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45989.674539120373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45989.674539120373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45989.674539120373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45989.674539120373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45989.674539120373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45989.674539120373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45989.674539120373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45989.674539120373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45989.674539120373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45989.674539120373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45989.674539120373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45989.674539120373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6757D78-820B-4EC0-B61F-1D343A80CDB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164.67470115741162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5.2871201388916234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1.0337289351882646</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2.8173379629151896E-2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45989.674539120373</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45989.674539120373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45989.674539120373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45989.674539120373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45989.674539120373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45989.674539120373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45989.674539120373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45989.674539120373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45989.674539120373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45989.674539120373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45989.674539120373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45989.674539120373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45989.674539120373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45989.674539120373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45989.674539120373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45989.674539120373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45989.674539120373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45989.674539120373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45989.674539120373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45989.674539120373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45989.674539120373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45989.674539120373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45989.674539120373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45989.674539120373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45989.674539120373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45989.674539120373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45989.674539120373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45989.674539120373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45989.674539120373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45989.674539120373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45989.674539120373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45989.674539120373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45989.674539120373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45989.674539120373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45989.674539120373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45989.674539120373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45989.674539120373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45989.674539120373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45989.674539120373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45989.674539120373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45989.674539120373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45989.674539120373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45989.674539120373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45989.674539120373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45989.674539120373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45989.674539120373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45989.674539120373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45989.674539120373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45989.674539120373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45989.674539120373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45989.674539120373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45989.674539120373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45989.674539120373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45989.674539120373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45989.674539120373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45989.674539120373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45989.674539120373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45989.674539120373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45989.674539120373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45989.674539120373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45989.674539120373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45989.674539120373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45989.674539120373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45989.674539120373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45989.674539120373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45989.674539120373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45989.674539120373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45989.674539120373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45989.674539120373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45989.674539120373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45989.674539120373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45989.674539120373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45989.674539120373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45989.674539120373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45989.674539120373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45989.674539120373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45989.674539120373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45989.674539120373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45989.674539120373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45989.674539120373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45989.674539120373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45989.674539120373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45989.674539120373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45989.674539120373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45989.674539120373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45989.674539120373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45989.674539120373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45989.674539120373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45989.674539120373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45989.674539120373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45989.674539120373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45989.674539120373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45989.674539120373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45989.674539120373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45989.674539120373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45989.674539120373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45989.674539120373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45989.674539120373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45989.674539120373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45989.674539120373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45989.674539120373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45989.674539120373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45989.674539120373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45989.674539120373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45989.674539120373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45989.674539120373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45989.674539120373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45989.674539120373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45989.674539120373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45989.674539120373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45989.674539120373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45989.674539120373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45989.674539120373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45989.674539120373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45989.674539120373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45989.674539120373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45989.674539120373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45989.674539120373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45989.674539120373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45989.674539120373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45989.674539120373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45989.674539120373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45989.674539120373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45989.674539120373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45989.674539120373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45989.674539120373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45989.674539120373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45989.674539120373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45989.674539120373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45989.674539120373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45989.674539120373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45989.674539120373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45989.674539120373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45989.674539120373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45989.674539120373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45989.674539120373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45989.674539120373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45989.674539120373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45989.674539120373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45989.674539120373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45989.674539120373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45989.674539120373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45989.674539120373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45989.674539120373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45989.674539120373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45989.674539120373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45989.674539120373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45989.674539120373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45989.674539120373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45989.674539120373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45989.674539120373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45989.674539120373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45989.674539120373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45989.674539120373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45989.674539120373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45989.674539120373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45989.674539120373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45989.674539120373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45989.674539120373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45989.674539120373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45989.674539120373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45989.674539120373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45989.674539120373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45989.674539120373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45989.674539120373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45989.674539120373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45989.674539120373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45989.674539120373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45989.674539120373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45989.674539120373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45989.674539120373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45989.674539120373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45989.674539120373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45989.674539120373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45989.674539120373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45989.674539120373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45989.674539120373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45989.674539120373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45989.674539120373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45989.674539120373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45989.674539120373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45989.674539120373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45989.674539120373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45989.674539120373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45989.674539120373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45989.674539120373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45989.674539120373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45989.674539120373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45989.674539120373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45989.674539120373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45989.674539120373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45989.674539120373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45989.674539120373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45989.674539120373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45989.674539120373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45989.674539120373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45989.674539120373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45989.674539120373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45989.674539120373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45989.674539120373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45989.674539120373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45989.674539120373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45989.674539120373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45989.674539120373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45989.674539120373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45989.674539120373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45989.674539120373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45989.674539120373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45989.674539120373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45989.674539120373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45989.674539120373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45989.674539120373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45989.674539120373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45989.674539120373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45989.674539120373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45989.674539120373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45989.674539120373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45989.674539120373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45989.674539120373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45989.674539120373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45989.674539120373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45989.674539120373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45989.674539120373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45989.674539120373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45989.674539120373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45989.674539120373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45989.674539120373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45989.674539120373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45989.674539120373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45989.674539120373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45989.674539120373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45989.674539120373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45989.674539120373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45989.674539120373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45989.674539120373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45989.674539120373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45989.674539120373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45989.674539120373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45989.674539120373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45989.674539120373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45989.674539120373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45989.674539120373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45989.674539120373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45989.674539120373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45989.674539120373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45989.674539120373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45989.674539120373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45989.674539120373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45989.674539120373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45989.674539120373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45989.674539120373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45989.674539120373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45989.674539120373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45989.674539120373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45989.674539120373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45989.674539120373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45989.674539120373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45989.674539120373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45989.674539120373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45989.674539120373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45989.674539120373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45989.674539120373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45989.674539120373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45989.674539120373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45989.674539120373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45989.674539120373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45989.674539120373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45989.674539120373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45989.674539120373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45989.674539120373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45989.674539120373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45989.674539120373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45989.674539120373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45989.674539120373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45989.674539120373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45989.674539120373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45989.674539120373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45989.674539120373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45989.674539120373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45989.674539120373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45989.674539120373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45989.674539120373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45989.674539120373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45989.674539120373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45989.674539120373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45989.674539120373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45989.674539120373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45989.674539120373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45989.674539120373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45989.674539120373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45989.674539120373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45989.674539120373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45989.674539120373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45989.674539120373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45989.674539120373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45989.674539120373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45989.674539120373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45989.674539120373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45989.674539120373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45989.674539120373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45989.674539120373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45989.674539120373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45989.674539120373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45989.674539120373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45989.674539120373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45989.674539120373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45989.674539120373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45989.674539120373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45989.674539120373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45989.674539120373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45989.674539120373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45989.674539120373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45989.674539120373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45989.674539120373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45989.674539120373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45989.674539120373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45989.674539120373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45989.674539120373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45989.674539120373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45989.674539120373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45989.674539120373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45989.674539120373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45989.674539120373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45989.674539120373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45989.674539120373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45989.674539120373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45989.674539120373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45989.674539120373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45989.674539120373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45989.674539120373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45989.674539120373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45989.674539120373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45989.674539120373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45989.674539120373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45989.674539120373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45989.674539120373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45989.674539120373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45989.674539120373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45989.674539120373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45989.674539120373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45989.674539120373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45989.674539120373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45989.674539120373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45989.674539120373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45989.674539120373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45989.674539120373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45989.674539120373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45989.674539120373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45989.674539120373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45989.674539120373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45989.674539120373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45989.674539120373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45989.674539120373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45989.674539120373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45989.674539120373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45989.674539120373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45989.674539120373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45989.674539120373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45989.674539120373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45989.674539120373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45989.674539120373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45989.674539120373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45989.674539120373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45989.674539120373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45989.674539120373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45989.674539120373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45989.674539120373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45989.674539120373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45989.674539120373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45989.674539120373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45989.674539120373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45989.674539120373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45989.674539120373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45989.674539120373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45989.674539120373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45989.674539120373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45989.674539120373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45989.674539120373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45989.674539120373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45989.674539120373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45989.674539120373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45989.674539120373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45989.674539120373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45989.674539120373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45989.674539120373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45989.674539120373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45989.674539120373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45989.674539120373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45989.674539120373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45989.674539120373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45989.674539120373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45989.674539120373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45989.674539120373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45989.674539120373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45989.674539120373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45989.674539120373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45989.674539120373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45989.674539120373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45989.674539120373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45989.674539120373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45989.674539120373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45989.674539120373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45989.674539120373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45989.674539120373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45989.674539120373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45989.674539120373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45989.674539120373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45989.674539120373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45989.674539120373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45989.674539120373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45989.674539120373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45989.674539120373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45989.674539120373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45989.674539120373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45989.674539120373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45989.674539120373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45989.674539120373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45989.674539120373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45989.674539120373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45989.674539120373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45989.674539120373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45989.674539120373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45989.674539120373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45989.674539120373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45989.674539120373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45989.674539120373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45989.674539120373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45989.674539120373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45989.674539120373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45989.674539120373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45989.674539120373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45989.674539120373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45989.674539120373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45989.674539120373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45989.674539120373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45989.674539120373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45989.674539120373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45989.674539120373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45989.674539120373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45989.674539120373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45989.674539120373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45989.674539120373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45989.674539120373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45989.674539120373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45989.674539120373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45989.674539120373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45989.674539120373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45989.674539120373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45989.674539120373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45989.674539120373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45989.674539120373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45989.674539120373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45989.674539120373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45989.674539120373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45989.674539120373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45989.674539120373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45989.674539120373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45989.674539120373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45989.674539120373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45989.674539120373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45989.674539120373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45989.674539120373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45989.674539120373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45989.674539120373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45989.674539120373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45989.674539120373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45989.674539120373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45989.674539120373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45989.674539120373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45989.674539120373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45989.674539120373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45989.674539120373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45989.674539120373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45989.674539120373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45989.674539120373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45989.674539120373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45989.674539120373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45989.674539120373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45989.674539120373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45989.674539120373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45989.674539120373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45989.674539120373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45989.674539120373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45989.674539120373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45989.674539120373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45989.674539120373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45989.674539120373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45989.674539120373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45989.674539120373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45989.674539120373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45989.674539120373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45989.674539120373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45989.674539120373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45989.674539120373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45989.674539120373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45989.674539120373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45989.674539120373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45989.674539120373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45989.674539120373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45989.674539120373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45989.674539120373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45989.674539120373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45989.674539120373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45989.674539120373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45989.674539120373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45989.674539120373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45989.674539120373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45989.674539120373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45989.674539120373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45989.674539120373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45989.674539120373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45989.674539120373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45989.674539120373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45989.674539120373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45989.674539120373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45989.674539120373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45989.674539120373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45989.674539120373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45989.674539120373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45989.674539120373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45989.674539120373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45989.674539120373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45989.674539120373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45989.674539120373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45989.674539120373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45989.674539120373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45989.674539120373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45989.674539120373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45989.674539120373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45989.674539120373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45989.674539120373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45989.674539120373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45989.674539120373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45989.674539120373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45989.674539120373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45989.674539120373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45989.674539120373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45989.674539120373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45989.674539120373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45989.674539120373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45989.674539120373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45989.674539120373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45989.674539120373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45989.674539120373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45989.674539120373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45989.674539120373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45989.674539120373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45989.674539120373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45989.674539120373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45989.674539120373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45989.674539120373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45989.674539120373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45989.674539120373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45989.674539120373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45989.674539120373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45989.674539120373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45989.674539120373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45989.674539120373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45989.674539120373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45989.674539120373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45989.674539120373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45989.674539120373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45989.674539120373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45989.674539120373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45989.674539120373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45989.674539120373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45989.674539120373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45989.674539120373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45989.674539120373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45989.674539120373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45989.674539120373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45989.674539120373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45989.674539120373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45989.674539120373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45989.674539120373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45989.674539120373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45989.674539120373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45989.674539120373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45989.674539120373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45989.674539120373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45989.674539120373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45989.674539120373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45989.674539120373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45989.674539120373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45989.674539120373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45989.674539120373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45989.674539120373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45989.674539120373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45989.674539120373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45989.674539120373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45989.674539120373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45989.674539120373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45989.674539120373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45989.674539120373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45989.674539120373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45989.674539120373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45989.674539120373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45989.674539120373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45989.674539120373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45989.674539120373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45989.674539120373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45989.674539120373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45989.674539120373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45989.674539120373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45989.674539120373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45989.674539120373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45989.674539120373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45989.674539120373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45989.674539120373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45989.674539120373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45989.674539120373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45989.674539120373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45989.674539120373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45989.674539120373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45989.674539120373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45989.674539120373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45989.674539120373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45989.674539120373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45989.674539120373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45989.674539120373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45989.674539120373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45989.674539120373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45989.674539120373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45989.674539120373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45989.674539120373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45989.674539120373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45989.674539120373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45989.674539120373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45989.674539120373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45989.674539120373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45989.674539120373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45989.674539120373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45989.674539120373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45989.674539120373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45989.674539120373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45989.674539120373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45989.674539120373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45989.674539120373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45989.674539120373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45989.674539120373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45989.674539120373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45989.674539120373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45989.674539120373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45989.674539120373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45989.674539120373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45989.674539120373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45989.674539120373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45989.674539120373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45989.674539120373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45989.674539120373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45989.674539120373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45989.674539120373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45989.674539120373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45989.674539120373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45989.674539120373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45989.674539120373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45989.674539120373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45989.674539120373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45989.674539120373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45989.674539120373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45989.674539120373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45989.674539120373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45989.674539120373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45989.674539120373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45989.674539120373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45989.674539120373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45989.674539120373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45989.674539120373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45989.674539120373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45989.674539120373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45989.674539120373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45989.674539120373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45989.674539120373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45989.674539120373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45989.674539120373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45989.674539120373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45989.674539120373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45989.674539120373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45989.674539120373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45989.674539120373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45989.674539120373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45989.674539120373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45989.674539120373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45989.674539120373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45989.674539120373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45989.674539120373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45989.674539120373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45989.674539120373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45989.674539120373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45989.674539120373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45989.674539120373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45989.674539120373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45989.674539120373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45989.674539120373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45989.674539120373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45989.674539120373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45989.674539120373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45989.674539120373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45989.674539120373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45989.674539120373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45989.674539120373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45989.674539120373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45989.674539120373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45989.674539120373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45989.674539120373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45989.674539120373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45989.674539120373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45989.674539120373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45989.674539120373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45989.674539120373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45989.674539120373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45989.674539120373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45989.674539120373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45989.674539120373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45989.674539120373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45989.674539120373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45989.674539120373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45989.674539120373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45989.674539120373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45989.674539120373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45989.674539120373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45989.674539120373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45989.674539120373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45989.674539120373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45989.674539120373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45989.674539120373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45989.674539120373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45989.674539120373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45989.674539120373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45989.674539120373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45989.674539120373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45989.674539120373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45989.674539120373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45989.674539120373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45989.674539120373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45989.674539120373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45989.674539120373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45989.674539120373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45989.674539120373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45989.674539120373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45989.674539120373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45989.674539120373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45989.674539120373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45989.674539120373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45989.674539120373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45989.674539120373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45989.674539120373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45989.674539120373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45989.674539120373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45989.674539120373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45989.674539120373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45989.674539120373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45989.674539120373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45989.674539120373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45989.674539120373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45989.674539120373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45989.674539120373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45989.674539120373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45989.674539120373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45989.674539120373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45989.674539120373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45989.674539120373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45989.674539120373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45989.674539120373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45989.674539120373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45989.674539120373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45989.674539120373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45989.674539120373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45989.674539120373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45989.674539120373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45989.674539120373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45989.674539120373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45989.674539120373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45989.674539120373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45989.674539120373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45989.674539120373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45989.674539120373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45989.674539120373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45989.674539120373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45989.674539120373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45989.674539120373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45989.674539120373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45989.674539120373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45989.674539120373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45989.674539120373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45989.674539120373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45989.674539120373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45989.674539120373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45989.674539120373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45989.674539120373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45989.674539120373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45989.674539120373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45989.674539120373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45989.674539120373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45989.674539120373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45989.674539120373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45989.674539120373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45989.674539120373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45989.674539120373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45989.674539120373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45989.674539120373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45989.674539120373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45989.674539120373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45989.674539120373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45989.674539120373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45989.674539120373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45989.674539120373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45989.674539120373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45989.674539120373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45989.674539120373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45989.674539120373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45989.674539120373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45989.674539120373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45989.674539120373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45989.674539120373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45989.674539120373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45989.674539120373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45989.674539120373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45989.674539120373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45989.674539120373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45989.674539120373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45989.674539120373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45989.674539120373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45989.674539120373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45989.674539120373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45989.674539120373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45989.674539120373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45989.674539120373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45989.674539120373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45989.674539120373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45989.674539120373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45989.674539120373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45989.674539120373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45989.674539120373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45989.674539120373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45989.674539120373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45989.674539120373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45989.674539120373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45989.674539120373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45989.674539120373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45989.674539120373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45989.674539120373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45989.674539120373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45989.674539120373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45989.674539120373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45989.674539120373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45989.674539120373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45989.674539120373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45989.674539120373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45989.674539120373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45989.674539120373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45989.674539120373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45989.674539120373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45989.674539120373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45989.674539120373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45989.674539120373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45989.674539120373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45989.674539120373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45989.674539120373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45989.674539120373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45989.674539120373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45989.674539120373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45989.674539120373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45989.674539120373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45989.674539120373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45989.674539120373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45989.674539120373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45989.674539120373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45989.674539120373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45989.674539120373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45989.674539120373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45989.674539120373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45989.674539120373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45989.674539120373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45989.674539120373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45989.674539120373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45989.674539120373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45989.674539120373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45989.674539120373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45989.674539120373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45989.674539120373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45989.674539120373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45989.674539120373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45989.674539120373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45989.674539120373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45989.674539120373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45989.674539120373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45989.674539120373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45989.674539120373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45989.674539120373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45989.674539120373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45989.674539120373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45989.674539120373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45989.674539120373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45989.674539120373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45989.674539120373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45989.674539120373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45989.674539120373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45989.674539120373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45989.674539120373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45989.674539120373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45989.674539120373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45989.674539120373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45989.674539120373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45989.674539120373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45989.674539120373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45989.674539120373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45989.674539120373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45989.674539120373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45989.674539120373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45989.674539120373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45989.674539120373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45989.674539120373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45989.674539120373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45989.674539120373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45989.674539120373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45989.674539120373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45989.674539120373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45989.674539120373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45989.674539120373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45989.674539120373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45989.674539120373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45989.674539120373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45989.674539120373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45989.674539120373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45989.674539120373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45989.674539120373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45989.674539120373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45989.674539120373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45989.674539120373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45989.674539120373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45989.674539120373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45989.674539120373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45989.674539120373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45989.674539120373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45989.674539120373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45989.674539120373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45989.674539120373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45989.674539120373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45989.674539120373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45989.674539120373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45989.674539120373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45989.674539120373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45989.674539120373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45989.674539120373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45989.674539120373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45989.674539120373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45989.674539120373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45989.674539120373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45989.674539120373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45989.674539120373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45989.674539120373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45989.674539120373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45989.674539120373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45989.674539120373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45989.674539120373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45989.674539120373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45989.674539120373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45989.674539120373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45989.674539120373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45989.674539120373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45989.674539120373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45989.674539120373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45989.674539120373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45989.674539120373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45989.674539120373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45989.674539120373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45989.674539120373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45989.674539120373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45989.674539120373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45989.674539120373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45989.674539120373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45989.674539120373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45989.674539120373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45989.674539120373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45989.674539120373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45989.674539120373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45989.674539120373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45989.674539120373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45989.674539120373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45989.674539120373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45989.674539120373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45989.674539120373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45989.674539120373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45989.674539120373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45989.674539120373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45989.674539120373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45989.674539120373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45989.674539120373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45989.674539120373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45989.674539120373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45989.674539120373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45989.674539120373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45989.674539120373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45989.674539120373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45989.674539120373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45989.674539120373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45989.674539120373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45989.674539120373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45989.674539120373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45989.674539120373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45989.674539120373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45989.674539120373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45989.674539120373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45989.674539120373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45989.674539120373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45989.674539120373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45989.674539120373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45989.674539120373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45989.674539120373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45989.674539120373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45989.674539120373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45989.674539120373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45989.674539120373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45989.674539120373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45989.674539120373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45989.674539120373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45989.674539120373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45989.674539120373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45989.674539120373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45989.674539120373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45989.674539120373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45989.674539120373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45989.674539120373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45989.674539120373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45989.674539120373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45989.674539120373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45989.674539120373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45989.674539120373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C6" sqref="C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286.19382152777689</v>
      </c>
      <c r="H2" s="92">
        <v>45703.474768518521</v>
      </c>
      <c r="I2" s="92" t="str">
        <f>IFERROR(VLOOKUP(D2,DB!A:F,6,0),"")</f>
        <v>SCECO</v>
      </c>
      <c r="J2" s="92" t="str">
        <f>IFERROR(VLOOKUP(D2,DB!A:G,7,0),"")</f>
        <v>Dead</v>
      </c>
      <c r="K2" s="94" t="s">
        <v>39118</v>
      </c>
      <c r="L2" s="88" t="str">
        <f>IFERROR(VLOOKUP(D2,DB!A:I,9,0),"")</f>
        <v>Latis</v>
      </c>
    </row>
    <row r="3" spans="1:16" ht="15" customHeight="1">
      <c r="A3" s="110"/>
      <c r="B3" s="88" t="str">
        <f>IFERROR(VLOOKUP(D3,DB!A:K,11,0),"")</f>
        <v/>
      </c>
      <c r="C3" s="90"/>
      <c r="D3" s="88"/>
      <c r="E3" s="91"/>
      <c r="F3" s="92"/>
      <c r="G3" s="93">
        <f t="shared" ref="G3:G4" ca="1" si="0">IFERROR(NOW()-F3,"")</f>
        <v>45989.674539120373</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45989.674539120373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45989.674539120373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45989.674539120373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45989.674539120373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45989.674539120373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45989.674539120373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45989.674539120373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45989.674539120373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45989.674539120373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45989.674539120373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45989.674539120373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45989.674539120373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45989.674539120373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45989.674539120373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45989.674539120373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45989.674539120373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45989.674539120373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45989.674539120373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45989.674539120373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45989.674539120373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45989.674539120373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45989.674539120373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45989.674539120373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45989.674539120373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45989.674539120373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45989.674539120373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45989.674539120373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45989.674539120373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45989.674539120373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45989.674539120373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45989.674539120373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45989.674539120373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45989.674539120373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45989.674539120373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45989.674539120373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45989.674539120373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45989.674539120373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45989.674539120373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45989.674539120373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45989.674539120373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45989.674539120373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45989.674539120373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45989.674539120373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45989.674539120373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45989.674539120373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45989.674539120373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45989.674539120373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45989.674539120373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45989.674539120373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45989.674539120373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45989.674539120373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45989.674539120373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45989.674539120373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45989.674539120373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45989.674539120373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45989.674539120373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45989.674539120373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45989.674539120373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45989.674539120373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45989.674539120373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45989.674539120373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45989.674539120373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45989.674539120373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45989.674539120373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45989.674539120373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45989.674539120373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45989.674539120373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45989.674539120373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45989.674539120373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45989.674539120373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45989.674539120373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45989.674539120373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45989.674539120373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45989.674539120373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45989.674539120373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45989.674539120373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45989.674539120373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45989.674539120373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45989.674539120373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45989.674539120373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45989.674539120373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45989.674539120373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45989.674539120373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45989.674539120373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45989.674539120373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45989.674539120373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45989.674539120373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45989.674539120373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45989.674539120373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45989.674539120373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45989.674539120373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45989.674539120373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45989.674539120373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45989.674539120373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45989.674539120373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45989.674539120373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45989.674539120373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45989.674539120373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45989.674539120373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45989.674539120373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45989.674539120373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45989.674539120373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45989.674539120373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45989.674539120373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45989.674539120373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45989.674539120373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45989.674539120373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45989.674539120373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45989.674539120373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45989.674539120373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45989.674539120373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45989.674539120373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45989.674539120373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45989.674539120373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45989.674539120373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45989.674539120373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45989.674539120373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45989.674539120373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45989.674539120373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45989.674539120373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45989.674539120373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45989.674539120373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45989.674539120373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45989.674539120373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45989.674539120373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45989.674539120373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45989.674539120373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45989.674539120373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45989.674539120373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45989.674539120373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45989.674539120373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45989.674539120373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45989.674539120373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45989.674539120373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45989.674539120373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45989.674539120373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45989.674539120373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45989.674539120373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45989.674539120373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45989.674539120373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45989.674539120373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45989.674539120373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45989.674539120373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45989.674539120373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45989.674539120373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45989.674539120373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45989.674539120373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45989.674539120373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45989.674539120373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45989.674539120373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45989.674539120373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45989.674539120373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45989.674539120373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45989.674539120373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45989.674539120373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45989.674539120373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45989.674539120373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45989.674539120373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45989.674539120373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45989.674539120373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45989.674539120373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45989.674539120373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45989.674539120373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45989.674539120373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45989.674539120373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45989.674539120373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45989.674539120373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45989.674539120373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45989.674539120373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45989.674539120373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45989.674539120373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45989.674539120373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45989.674539120373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45989.674539120373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45989.674539120373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45989.674539120373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45989.674539120373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45989.674539120373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45989.674539120373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45989.674539120373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45989.674539120373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45989.674539120373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45989.674539120373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45989.674539120373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45989.674539120373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45989.674539120373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45989.674539120373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45989.674539120373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45989.674539120373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45989.674539120373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45989.674539120373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45989.674539120373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45989.674539120373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45989.674539120373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45989.674539120373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45989.674539120373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45989.674539120373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45989.674539120373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45989.674539120373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45989.674539120373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45989.674539120373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45989.674539120373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45989.674539120373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45989.674539120373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45989.674539120373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45989.674539120373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45989.674539120373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45989.674539120373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45989.674539120373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45989.674539120373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45989.674539120373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45989.674539120373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45989.674539120373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45989.674539120373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45989.674539120373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45989.674539120373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45989.674539120373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45989.674539120373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45989.674539120373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45989.674539120373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45989.674539120373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45989.674539120373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45989.674539120373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45989.674539120373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45989.674539120373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45989.674539120373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45989.674539120373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45989.674539120373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45989.674539120373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45989.674539120373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45989.674539120373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45989.674539120373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45989.674539120373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45989.674539120373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45989.674539120373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45989.674539120373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45989.674539120373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45989.674539120373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45989.674539120373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45989.674539120373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45989.674539120373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45989.674539120373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45989.674539120373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45989.674539120373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45989.674539120373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45989.674539120373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45989.674539120373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45989.674539120373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45989.674539120373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45989.674539120373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45989.674539120373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45989.674539120373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45989.674539120373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45989.674539120373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45989.674539120373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45989.674539120373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45989.674539120373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45989.674539120373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45989.674539120373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45989.674539120373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45989.674539120373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45989.674539120373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45989.674539120373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45989.674539120373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45989.674539120373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45989.674539120373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45989.674539120373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45989.674539120373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45989.674539120373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45989.674539120373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45989.674539120373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45989.674539120373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45989.674539120373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45989.674539120373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45989.674539120373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45989.674539120373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45989.674539120373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45989.674539120373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45989.674539120373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45989.674539120373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45989.674539120373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45989.674539120373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45989.674539120373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45989.674539120373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45989.674539120373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45989.674539120373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45989.674539120373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45989.674539120373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45989.674539120373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45989.674539120373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45989.674539120373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45989.674539120373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45989.674539120373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45989.674539120373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45989.674539120373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45989.674539120373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45989.674539120373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45989.674539120373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45989.674539120373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45989.674539120373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45989.674539120373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45989.674539120373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45989.674539120373</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0" sqref="D10"/>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97.842478935184772</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63.485661805556447</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41.013428009260679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8.3012405092595145</v>
      </c>
      <c r="H5" s="146">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106" t="s">
        <v>38242</v>
      </c>
      <c r="E6" s="106" t="s">
        <v>39021</v>
      </c>
      <c r="F6" s="38">
        <v>45989.600208333337</v>
      </c>
      <c r="G6" s="143">
        <f t="shared" ref="G6:G15" ca="1" si="2">IFERROR(NOW()-F6,"")</f>
        <v>7.4330787036160473E-2</v>
      </c>
      <c r="H6" s="38">
        <v>45989.594652777778</v>
      </c>
      <c r="I6" s="37" t="str">
        <f>IFERROR(VLOOKUP(D6,DB!A:F,6,0),"")</f>
        <v>SCECO</v>
      </c>
      <c r="J6" s="37" t="str">
        <f>IFERROR(VLOOKUP(D6,DB!A:G,7,0),"")</f>
        <v>Haj Removal</v>
      </c>
      <c r="K6" s="37" t="s">
        <v>39128</v>
      </c>
      <c r="L6" s="37" t="str">
        <f>IFERROR(VLOOKUP(D6,DB!A:I,9,0),"")</f>
        <v>Latis</v>
      </c>
    </row>
    <row r="7" spans="1:13" ht="15.75">
      <c r="A7" s="37"/>
      <c r="B7" s="37" t="str">
        <f>IFERROR(VLOOKUP(D7,DB!A:K,11,0),"")</f>
        <v/>
      </c>
      <c r="C7" s="37"/>
      <c r="D7" s="150"/>
      <c r="E7" s="37"/>
      <c r="F7" s="38"/>
      <c r="G7" s="143">
        <f t="shared" ca="1" si="2"/>
        <v>45989.674539120373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45989.674539120373</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45989.674539120373</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43">
        <f t="shared" ca="1" si="2"/>
        <v>45989.674539120373</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45989.674539120373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45989.674539120373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45989.674539120373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45989.674539120373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45989.674539120373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45989.674539120373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45989.674539120373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45989.674539120373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45989.674539120373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45989.674539120373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45989.674539120373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45989.674539120373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45989.674539120373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45989.674539120373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45989.674539120373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45989.674539120373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45989.674539120373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45989.674539120373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45989.674539120373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45989.674539120373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45989.674539120373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45989.674539120373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45989.674539120373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45989.674539120373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45989.674539120373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45989.674539120373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45989.674539120373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45989.674539120373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45989.674539120373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45989.674539120373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45989.674539120373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45989.674539120373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45989.674539120373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45989.674539120373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45989.674539120373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45989.674539120373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45989.674539120373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45989.674539120373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45989.674539120373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45989.674539120373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45989.674539120373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45989.674539120373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45989.674539120373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45989.674539120373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45989.674539120373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45989.674539120373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45989.674539120373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45989.674539120373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45989.674539120373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45989.674539120373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45989.674539120373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45989.674539120373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45989.674539120373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45989.674539120373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45989.674539120373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45989.674539120373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45989.674539120373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45989.674539120373</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